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0 сесія\5. фінансові питання\2. бюджет\"/>
    </mc:Choice>
  </mc:AlternateContent>
  <bookViews>
    <workbookView xWindow="0" yWindow="0" windowWidth="20490" windowHeight="7620"/>
  </bookViews>
  <sheets>
    <sheet name="13.06.19 сес(червень )" sheetId="152" r:id="rId1"/>
  </sheets>
  <calcPr calcId="162913"/>
</workbook>
</file>

<file path=xl/calcChain.xml><?xml version="1.0" encoding="utf-8"?>
<calcChain xmlns="http://schemas.openxmlformats.org/spreadsheetml/2006/main">
  <c r="I33" i="152" l="1"/>
  <c r="I32" i="152"/>
  <c r="I89" i="152"/>
  <c r="I88" i="152"/>
  <c r="I148" i="152"/>
  <c r="I147" i="152"/>
  <c r="I143" i="152"/>
  <c r="I142" i="152"/>
  <c r="I139" i="152"/>
  <c r="I137" i="152"/>
  <c r="I127" i="152"/>
  <c r="I84" i="152"/>
  <c r="I76" i="152"/>
  <c r="I75" i="152"/>
  <c r="I74" i="152"/>
  <c r="I72" i="152"/>
  <c r="I70" i="152"/>
  <c r="I68" i="152"/>
  <c r="I67" i="152"/>
  <c r="I65" i="152"/>
  <c r="I59" i="152"/>
  <c r="I58" i="152"/>
  <c r="I56" i="152"/>
  <c r="I55" i="152"/>
  <c r="I52" i="152"/>
  <c r="I50" i="152"/>
  <c r="I47" i="152"/>
  <c r="I45" i="152"/>
  <c r="I44" i="152"/>
  <c r="I40" i="152"/>
  <c r="I38" i="152"/>
  <c r="I25" i="152"/>
  <c r="I24" i="152"/>
  <c r="I21" i="152"/>
  <c r="I16" i="152"/>
  <c r="I14" i="152"/>
  <c r="I152" i="152"/>
</calcChain>
</file>

<file path=xl/sharedStrings.xml><?xml version="1.0" encoding="utf-8"?>
<sst xmlns="http://schemas.openxmlformats.org/spreadsheetml/2006/main" count="605" uniqueCount="315">
  <si>
    <t xml:space="preserve">       (грн.)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</si>
  <si>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</si>
  <si>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</si>
  <si>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</si>
  <si>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</si>
  <si>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</si>
  <si>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</si>
  <si>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</si>
  <si>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</si>
  <si>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</si>
  <si>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</si>
  <si>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</si>
  <si>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</si>
  <si>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</si>
  <si>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</si>
  <si>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</si>
  <si>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</si>
  <si>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</si>
  <si>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</si>
  <si>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</si>
  <si>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</si>
  <si>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</si>
  <si>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</si>
  <si>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</si>
  <si>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</si>
  <si>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</si>
  <si>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</si>
  <si>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</si>
  <si>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</si>
  <si>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</si>
  <si>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1090</t>
  </si>
  <si>
    <t xml:space="preserve">Мелітопольський міський голова </t>
  </si>
  <si>
    <t>0411</t>
  </si>
  <si>
    <t>7450</t>
  </si>
  <si>
    <t>1010</t>
  </si>
  <si>
    <t>1020</t>
  </si>
  <si>
    <t>2010</t>
  </si>
  <si>
    <t>6010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</si>
  <si>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</si>
  <si>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</si>
  <si>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</si>
  <si>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</si>
  <si>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</si>
  <si>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</si>
  <si>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0317450</t>
  </si>
  <si>
    <t>1000000</t>
  </si>
  <si>
    <t>1010000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</si>
  <si>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</si>
  <si>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</si>
  <si>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</si>
  <si>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</si>
  <si>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</si>
  <si>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</si>
  <si>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</si>
  <si>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</si>
  <si>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</si>
  <si>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</si>
  <si>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</si>
  <si>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</si>
  <si>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5041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</si>
  <si>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</si>
  <si>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</si>
  <si>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</si>
  <si>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</si>
  <si>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</si>
  <si>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</si>
  <si>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</si>
  <si>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</si>
  <si>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</si>
  <si>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</si>
  <si>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</si>
  <si>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</si>
  <si>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</si>
  <si>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</si>
  <si>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</si>
  <si>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</si>
  <si>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</si>
  <si>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</si>
  <si>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</si>
  <si>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</si>
  <si>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</si>
  <si>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</si>
  <si>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</si>
  <si>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</si>
  <si>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</si>
  <si>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</si>
  <si>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</si>
  <si>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</si>
  <si>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</si>
  <si>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</si>
  <si>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</si>
  <si>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</si>
  <si>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</si>
  <si>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</si>
  <si>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</si>
  <si>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</si>
  <si>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</si>
  <si>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</si>
  <si>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</si>
  <si>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</si>
  <si>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Проведення експертної грошової оцінки земельної ділянки  чи права на неї</t>
  </si>
  <si>
    <t>1200000</t>
  </si>
  <si>
    <t>1210000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</si>
  <si>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</si>
  <si>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</si>
  <si>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</si>
  <si>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</si>
  <si>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</si>
  <si>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</si>
  <si>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</si>
  <si>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</si>
  <si>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</si>
  <si>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</si>
  <si>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</si>
  <si>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</si>
  <si>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</si>
  <si>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Утримання та розвиток автомобільних доріг та дорожньої інфраструктури за рахунок коштів місцевого бюджету</t>
  </si>
  <si>
    <t>Надання дошкільної освіти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</si>
  <si>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</si>
  <si>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</si>
  <si>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</si>
  <si>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</si>
  <si>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</si>
  <si>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</si>
  <si>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</si>
  <si>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1517310</t>
  </si>
  <si>
    <t>0443</t>
  </si>
  <si>
    <t>Будівництво об"єктів житлово - комунального господарства</t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</si>
  <si>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</si>
  <si>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</si>
  <si>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</si>
  <si>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</si>
  <si>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</si>
  <si>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</si>
  <si>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</si>
  <si>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</si>
  <si>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</si>
  <si>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 xml:space="preserve">Утримання та розвиток автомобільних доріг та дорожньої інфраструктури </t>
  </si>
  <si>
    <t>7460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</si>
  <si>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</si>
  <si>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</si>
  <si>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</si>
  <si>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</si>
  <si>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</si>
  <si>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</si>
  <si>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</si>
  <si>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</si>
  <si>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</si>
  <si>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</si>
  <si>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</si>
  <si>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1216090</t>
  </si>
  <si>
    <t>6090</t>
  </si>
  <si>
    <t>0640</t>
  </si>
  <si>
    <t>Інша діяльність у сфері житлово-комунального господарства</t>
  </si>
  <si>
    <t>0813105</t>
  </si>
  <si>
    <t>3105</t>
  </si>
  <si>
    <t>Надання реабілітаційних послуг інвалідам та дітям-інвалідам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</si>
  <si>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</si>
  <si>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</si>
  <si>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</si>
  <si>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0217693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</si>
  <si>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</si>
  <si>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</si>
  <si>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</si>
  <si>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</si>
  <si>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</si>
  <si>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1014081</t>
  </si>
  <si>
    <t>4081</t>
  </si>
  <si>
    <t xml:space="preserve">    Я.ЧАБАН</t>
  </si>
  <si>
    <t xml:space="preserve">    С.МІНЬКО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</si>
  <si>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</si>
  <si>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</si>
  <si>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</si>
  <si>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</si>
  <si>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</si>
  <si>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</si>
  <si>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Найменування  об"єктів  відповідно до  проектно-кошторисної документації</t>
  </si>
  <si>
    <t>Строк реалізації  об"єкта (рік початку і завершення)</t>
  </si>
  <si>
    <t>Загальна вартість об"єкта, гривень</t>
  </si>
  <si>
    <t>Обсяг видатків бюджету розвитку, гривень</t>
  </si>
  <si>
    <t>Рівень будівельної  готовності об"єкта  на кінець бюджетного  періоду,%</t>
  </si>
  <si>
    <t>РОЗПОДІЛ</t>
  </si>
  <si>
    <t>02000000</t>
  </si>
  <si>
    <t>0610160</t>
  </si>
  <si>
    <t>0710160</t>
  </si>
  <si>
    <t>07102010</t>
  </si>
  <si>
    <t>08000000</t>
  </si>
  <si>
    <t>0813104</t>
  </si>
  <si>
    <t>0910160</t>
  </si>
  <si>
    <t>Забезпечення діяльності інших закладів в галузі культури і мистецтва</t>
  </si>
  <si>
    <t>115030</t>
  </si>
  <si>
    <t>115031</t>
  </si>
  <si>
    <t>115040</t>
  </si>
  <si>
    <t>Реконструкція будівлі під котельню,  вул. Мелітопольських дивізій, 126/1 м. Мелітополь  Запорізької області</t>
  </si>
  <si>
    <t>2152</t>
  </si>
  <si>
    <t>0763</t>
  </si>
  <si>
    <t>0712152</t>
  </si>
  <si>
    <t>0712150</t>
  </si>
  <si>
    <t>Інші програми, заклади та заходи у сфері охорони здоров"я</t>
  </si>
  <si>
    <t>Інші програми  та заходи у сфері охорони здоров"я</t>
  </si>
  <si>
    <t>0611150</t>
  </si>
  <si>
    <t>7693</t>
  </si>
  <si>
    <t>Інші заходи, пов"язані з економічною діяльністю</t>
  </si>
  <si>
    <t>коштів бюджету розвитку  за об"єктами у 2019 році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</si>
  <si>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</si>
  <si>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</si>
  <si>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</si>
  <si>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</si>
  <si>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7640</t>
  </si>
  <si>
    <t>0470</t>
  </si>
  <si>
    <t>1217640</t>
  </si>
  <si>
    <t>Заходи з енергозбереження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</si>
  <si>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</si>
  <si>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</si>
  <si>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</si>
  <si>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</si>
  <si>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</si>
  <si>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</si>
  <si>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</si>
  <si>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2018-2019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</si>
  <si>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</si>
  <si>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</si>
  <si>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</si>
  <si>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0217690</t>
  </si>
  <si>
    <t>7690</t>
  </si>
  <si>
    <t>Інша економічна діяльність</t>
  </si>
  <si>
    <t>2150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</si>
  <si>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</si>
  <si>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</si>
  <si>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</si>
  <si>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0218110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</si>
  <si>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</si>
  <si>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</si>
  <si>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</si>
  <si>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</si>
  <si>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>7366</t>
  </si>
  <si>
    <t>Реалізація проектів в рамках Надзвичайної кредитної програми для відновлення України</t>
  </si>
  <si>
    <t>0717366</t>
  </si>
  <si>
    <t>1217461</t>
  </si>
  <si>
    <t>1217460</t>
  </si>
  <si>
    <t>1511090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</si>
  <si>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</si>
  <si>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Будівництво освітніх установ  та закладів</t>
  </si>
  <si>
    <t>Будівництво об"єктів соціально-культурного призначення</t>
  </si>
  <si>
    <t>Будівництво медичних установ  та закладів</t>
  </si>
  <si>
    <t>Реконструкція приміщень під амбулаторію загальної практики сімейної медицини, вул.Гагаріна,1 м.Мелітополь (коригування)</t>
  </si>
  <si>
    <t>Будівництво споруд, установ та закладів физичної культури і спорту</t>
  </si>
  <si>
    <t>Виконання інвестиційних проектів</t>
  </si>
  <si>
    <t xml:space="preserve">Реконструкція каналізаційного колектору по просп.Богдана Хмельницького  від вул. Івана Богуна до вул. Монастирській у м. Мелітополі Запорізької області 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</si>
  <si>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</si>
  <si>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</si>
  <si>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Кізіярській у м. Мелітополі Запорізької області 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</si>
  <si>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</si>
  <si>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</si>
  <si>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Реконструкція нежитлових приміщень  вул. Олеся Гончара,79 м.Мелітополь</t>
  </si>
  <si>
    <t>Реконструкція нежитлових приміщень  вул. Інтеркультурна, 394 м.Мелітополь (приєднання до електричних мереж)</t>
  </si>
  <si>
    <t>Реконструкція нежитлових приміщень  вул. Олеся Гончара,79 м.Мелітополь (приєднання до електричних мереж)</t>
  </si>
  <si>
    <t>Реконструкція нежитлових приміщень, вул. Індустріальна,89 м. Мелітополь Запорізької області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</si>
  <si>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</si>
  <si>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t>0712090</t>
  </si>
  <si>
    <t>2090</t>
  </si>
  <si>
    <t>0722</t>
  </si>
  <si>
    <t>Спеціалізована амбулаторно-поліклінічна допомога населенню</t>
  </si>
  <si>
    <t>7670</t>
  </si>
  <si>
    <t>1217670</t>
  </si>
  <si>
    <t>Реконструкція внутрішньоквартальних каналізаційних мереж від  Лікарняного містечка, далі по вул. Кізіярській до вул. Брів-ла-Гайард у    м. Мелітополі  Запорізької області</t>
  </si>
  <si>
    <t>2018</t>
  </si>
  <si>
    <t>Реконструкція каналізаційного колектору по вул. Казарцева від бульв. 30-річчя Перемоги до вул. Гризодубової у м. Мелітополі Запорізької області  (коригування)</t>
  </si>
  <si>
    <t>2019</t>
  </si>
  <si>
    <t>Реконструкція будівлі під котельню, вул. Мелітопольських дивізій, 126/1  м. Мелітополь Запорізької області (приєднання до електричних мереж)</t>
  </si>
  <si>
    <t>1511100</t>
  </si>
  <si>
    <t>1514060</t>
  </si>
  <si>
    <t>4060</t>
  </si>
  <si>
    <t>Забезпечення діяльності палаців і будинків культури, клубів, центрів дозвілля та інших клубних закладів</t>
  </si>
  <si>
    <t xml:space="preserve">Інші заходи, пов"язані з економічною діяльністю 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</si>
  <si>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</si>
  <si>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</si>
  <si>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0717363</t>
  </si>
  <si>
    <t xml:space="preserve">Реконструкція каналізаційного колектора  по вул. Інтеркультурній від вул.  Воїнів - Інтернаціоналістів до  просп. Богдана Хмельницького  у                                м. Мелітополі Запорізької області </t>
  </si>
  <si>
    <t xml:space="preserve">Реконструкція каналізаційного колектору по вул. Гетьмана Сагайдачного від вул. Ломоносова до просп.  Богдана Хмельницького у м. Мелітополь Запорізької області </t>
  </si>
  <si>
    <t>1512030</t>
  </si>
  <si>
    <t>2030</t>
  </si>
  <si>
    <t>Реконструкція нежитлових  приміщень (IV під"їзд) по вул. Брів-ла - Гайард,6, м. Мелітополь Запорізької області під житлові приміщення</t>
  </si>
  <si>
    <t>Будівництво інших об"єктів  комунальної власності</t>
  </si>
  <si>
    <t>0733</t>
  </si>
  <si>
    <t>Лікарсько-акушерська допомога вагітним, породіллям та новонародженим</t>
  </si>
  <si>
    <t>6040</t>
  </si>
  <si>
    <t>Заходи, пов"язані з поліпшенням питної води</t>
  </si>
  <si>
    <t>1216040</t>
  </si>
  <si>
    <t>0610</t>
  </si>
  <si>
    <t>Реконструкція нежитлових приміщень під адміністративні приміщення  по вул. Індустріальній, 89, м. Мелітополь, Запорізької області</t>
  </si>
  <si>
    <t>6082</t>
  </si>
  <si>
    <t>Придбання житла для окремих категорій населення відповідно до законодавства</t>
  </si>
  <si>
    <t>1516030</t>
  </si>
  <si>
    <t>1515031</t>
  </si>
  <si>
    <t>Реконструкція нежитлової будівлі по вул. Бєляєва, 16, м. Мелітополь  Запорізької області під житлову будівлю</t>
  </si>
  <si>
    <t>Реконструкція нежитлових приміщень, вул. Чернишевського, 37, м. Мелітополь Запорізької області під адміністративну будівлю</t>
  </si>
  <si>
    <t>Будівництво водно-спортивного комплексу (плавального басейну) по вул. Ярослава Мудрого, 13 м. Мелітополь Запорізької області  (коригування)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</si>
  <si>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 (коригування)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</si>
  <si>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</si>
  <si>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</t>
  </si>
  <si>
    <t>Будівництво водно-спортивного комплексу (плавального басейну) по вул. Ярослава Мудрого, 13 м. Мелітополь Запорізької області  приєднання до електричних мереж)</t>
  </si>
  <si>
    <t>Будівництво огорожі парку-пам"ятки садово-паркового мистецтва загальнодержавного значення "Парк ім. Горького" (коригування)</t>
  </si>
  <si>
    <t>1216020</t>
  </si>
  <si>
    <t>6020</t>
  </si>
  <si>
    <t>Забезпечення функціонування підприємств, установ та організацій, що виробляють,виконують та/або надають житлово-комунальні послуги</t>
  </si>
  <si>
    <t>Співфінансування інвестиційних проектів, що реалізуються за рахунок коштів державного фонду регіонального розвитку</t>
  </si>
  <si>
    <t>9770</t>
  </si>
  <si>
    <t>Інші субвенції з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</si>
  <si>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</si>
  <si>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0813192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</si>
  <si>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</si>
  <si>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</si>
  <si>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Реконструкція нежитлових  приміщень (6 під"їзд) по вул. Брів-ла - Гайард,6, м. Мелітополь Запорізької області під  житлову будівлю</t>
  </si>
  <si>
    <t>0712030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</si>
</sst>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6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b/>
      <sz val="11"/>
      <name val="Times New Roman"/>
      <family val="1"/>
      <charset val="204"/>
    </font>
    <font>
      <b/>
      <sz val="8"/>
      <name val="Arial Cyr"/>
      <family val="2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50"/>
      <name val="Arial Cyr"/>
      <charset val="204"/>
    </font>
    <font>
      <sz val="10"/>
      <color rgb="FFC0000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0" fillId="0" borderId="0" xfId="0" applyFont="1"/>
    <xf numFmtId="0" fontId="10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76" fontId="5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76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2" fillId="0" borderId="0" xfId="0" applyFont="1" applyBorder="1"/>
    <xf numFmtId="49" fontId="8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8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wrapText="1"/>
    </xf>
    <xf numFmtId="0" fontId="13" fillId="0" borderId="0" xfId="0" applyFont="1"/>
    <xf numFmtId="0" fontId="18" fillId="2" borderId="1" xfId="0" applyFont="1" applyFill="1" applyBorder="1" applyAlignment="1">
      <alignment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wrapText="1"/>
    </xf>
    <xf numFmtId="176" fontId="19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/>
    <xf numFmtId="176" fontId="5" fillId="0" borderId="1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right" wrapText="1"/>
    </xf>
    <xf numFmtId="176" fontId="11" fillId="0" borderId="0" xfId="0" applyNumberFormat="1" applyFont="1" applyBorder="1" applyAlignment="1">
      <alignment horizontal="center" wrapText="1"/>
    </xf>
    <xf numFmtId="176" fontId="11" fillId="0" borderId="1" xfId="0" applyNumberFormat="1" applyFont="1" applyBorder="1" applyAlignment="1">
      <alignment wrapText="1"/>
    </xf>
    <xf numFmtId="176" fontId="19" fillId="0" borderId="1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Border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/>
    <xf numFmtId="176" fontId="6" fillId="0" borderId="1" xfId="0" applyNumberFormat="1" applyFont="1" applyBorder="1" applyAlignment="1">
      <alignment wrapText="1"/>
    </xf>
    <xf numFmtId="176" fontId="8" fillId="0" borderId="1" xfId="0" applyNumberFormat="1" applyFont="1" applyFill="1" applyBorder="1" applyAlignment="1">
      <alignment wrapText="1"/>
    </xf>
    <xf numFmtId="0" fontId="30" fillId="0" borderId="0" xfId="0" applyFont="1"/>
    <xf numFmtId="2" fontId="8" fillId="0" borderId="1" xfId="0" applyNumberFormat="1" applyFont="1" applyBorder="1" applyAlignment="1">
      <alignment horizontal="left" wrapText="1"/>
    </xf>
    <xf numFmtId="0" fontId="21" fillId="0" borderId="0" xfId="0" applyFont="1" applyBorder="1"/>
    <xf numFmtId="49" fontId="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176" fontId="20" fillId="0" borderId="1" xfId="0" applyNumberFormat="1" applyFont="1" applyBorder="1" applyAlignment="1">
      <alignment vertical="center" wrapText="1"/>
    </xf>
    <xf numFmtId="0" fontId="22" fillId="0" borderId="0" xfId="0" applyFont="1" applyBorder="1"/>
    <xf numFmtId="49" fontId="16" fillId="2" borderId="1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/>
    <xf numFmtId="0" fontId="21" fillId="0" borderId="0" xfId="0" applyFont="1"/>
    <xf numFmtId="0" fontId="22" fillId="0" borderId="0" xfId="0" applyFont="1"/>
    <xf numFmtId="0" fontId="24" fillId="0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Alignment="1"/>
    <xf numFmtId="0" fontId="23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2" fontId="16" fillId="0" borderId="1" xfId="0" applyNumberFormat="1" applyFont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176" fontId="22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8" fillId="0" borderId="1" xfId="0" applyFont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vertical="center" wrapText="1"/>
    </xf>
    <xf numFmtId="0" fontId="31" fillId="0" borderId="0" xfId="0" applyFont="1"/>
    <xf numFmtId="2" fontId="16" fillId="0" borderId="1" xfId="0" applyNumberFormat="1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2" fontId="16" fillId="0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17" fillId="0" borderId="1" xfId="0" applyNumberFormat="1" applyFont="1" applyBorder="1" applyAlignment="1">
      <alignment horizontal="left" wrapText="1"/>
    </xf>
    <xf numFmtId="176" fontId="6" fillId="0" borderId="1" xfId="0" applyNumberFormat="1" applyFont="1" applyBorder="1" applyAlignment="1">
      <alignment horizontal="center" wrapText="1"/>
    </xf>
    <xf numFmtId="176" fontId="0" fillId="0" borderId="0" xfId="0" applyNumberFormat="1" applyFont="1" applyBorder="1"/>
    <xf numFmtId="176" fontId="6" fillId="0" borderId="0" xfId="0" applyNumberFormat="1" applyFont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76" fontId="6" fillId="0" borderId="1" xfId="0" applyNumberFormat="1" applyFont="1" applyBorder="1" applyAlignment="1">
      <alignment vertical="center" wrapText="1"/>
    </xf>
    <xf numFmtId="176" fontId="16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wrapText="1"/>
    </xf>
    <xf numFmtId="176" fontId="8" fillId="0" borderId="1" xfId="0" applyNumberFormat="1" applyFont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wrapText="1"/>
    </xf>
    <xf numFmtId="176" fontId="8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176" fontId="0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wrapText="1"/>
    </xf>
    <xf numFmtId="0" fontId="0" fillId="0" borderId="1" xfId="0" applyFont="1" applyBorder="1" applyAlignment="1"/>
    <xf numFmtId="0" fontId="0" fillId="0" borderId="0" xfId="0" applyFont="1" applyBorder="1" applyAlignment="1"/>
    <xf numFmtId="0" fontId="28" fillId="0" borderId="0" xfId="0" applyFont="1" applyAlignment="1">
      <alignment wrapText="1"/>
    </xf>
    <xf numFmtId="0" fontId="30" fillId="0" borderId="0" xfId="0" applyFont="1" applyBorder="1"/>
    <xf numFmtId="176" fontId="8" fillId="0" borderId="1" xfId="0" applyNumberFormat="1" applyFont="1" applyBorder="1" applyAlignment="1">
      <alignment horizontal="right" wrapText="1"/>
    </xf>
    <xf numFmtId="176" fontId="30" fillId="0" borderId="0" xfId="0" applyNumberFormat="1" applyFont="1" applyBorder="1"/>
    <xf numFmtId="0" fontId="32" fillId="0" borderId="0" xfId="0" applyFont="1" applyBorder="1"/>
    <xf numFmtId="0" fontId="32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Border="1" applyAlignment="1">
      <alignment horizontal="center" wrapText="1"/>
    </xf>
    <xf numFmtId="176" fontId="33" fillId="0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3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176" fontId="17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3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left" wrapText="1"/>
    </xf>
    <xf numFmtId="49" fontId="33" fillId="0" borderId="1" xfId="0" applyNumberFormat="1" applyFont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left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176" fontId="11" fillId="0" borderId="1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176" fontId="11" fillId="0" borderId="1" xfId="0" applyNumberFormat="1" applyFont="1" applyBorder="1" applyAlignment="1">
      <alignment horizontal="right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221"/>
  <sheetViews>
    <sheetView tabSelected="1" topLeftCell="B5" workbookViewId="0">
      <pane xSplit="4" ySplit="9" topLeftCell="G146" activePane="bottomRight" state="frozen"/>
      <selection activeCell="B5" sqref="B5"/>
      <selection pane="topRight" activeCell="F5" sqref="F5"/>
      <selection pane="bottomLeft" activeCell="B14" sqref="B14"/>
      <selection pane="bottomRight" activeCell="E148" sqref="E148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69.5703125" customWidth="1"/>
    <col min="6" max="6" width="76" customWidth="1"/>
    <col min="7" max="7" width="13.5703125" customWidth="1"/>
    <col min="8" max="8" width="15.42578125" customWidth="1"/>
    <col min="9" max="9" width="15.140625" customWidth="1"/>
    <col min="10" max="10" width="21.28515625" customWidth="1"/>
    <col min="11" max="11" width="11.7109375" customWidth="1"/>
    <col min="12" max="12" width="10.42578125" bestFit="1" customWidth="1"/>
    <col min="13" max="13" width="10.7109375" customWidth="1"/>
    <col min="14" max="14" width="10.28515625" customWidth="1"/>
    <col min="15" max="15" width="18.140625" customWidth="1"/>
  </cols>
  <sheetData>
    <row r="1" spans="1:19" ht="12.75" customHeight="1" x14ac:dyDescent="0.2">
      <c r="G1" s="71"/>
      <c r="H1" s="86" t="s">
        <v>222</v>
      </c>
      <c r="K1" s="87"/>
    </row>
    <row r="2" spans="1:19" ht="10.5" customHeight="1" x14ac:dyDescent="0.2">
      <c r="G2" s="72"/>
      <c r="H2" s="171" t="s">
        <v>220</v>
      </c>
      <c r="I2" s="171"/>
      <c r="J2" s="171"/>
      <c r="K2" s="126"/>
    </row>
    <row r="3" spans="1:19" ht="16.5" customHeight="1" x14ac:dyDescent="0.25">
      <c r="F3" s="70"/>
      <c r="G3" s="72"/>
      <c r="H3" s="88" t="s">
        <v>221</v>
      </c>
      <c r="K3" s="89"/>
    </row>
    <row r="4" spans="1:19" ht="15" customHeight="1" x14ac:dyDescent="0.2">
      <c r="G4" s="72"/>
      <c r="H4" s="72"/>
      <c r="I4" s="72"/>
      <c r="J4" s="72"/>
      <c r="K4" s="65"/>
    </row>
    <row r="5" spans="1:19" ht="18.75" customHeight="1" x14ac:dyDescent="0.3">
      <c r="A5" s="66"/>
      <c r="B5" s="66"/>
      <c r="C5" s="66"/>
      <c r="E5" s="67"/>
      <c r="F5" s="80" t="s">
        <v>181</v>
      </c>
      <c r="G5" s="64"/>
      <c r="H5" s="64"/>
      <c r="I5" s="64"/>
      <c r="J5" s="65"/>
      <c r="K5" s="65"/>
    </row>
    <row r="6" spans="1:19" ht="19.5" customHeight="1" x14ac:dyDescent="0.3">
      <c r="B6" s="67"/>
      <c r="C6" s="67"/>
      <c r="D6" s="67"/>
      <c r="E6" s="72"/>
      <c r="F6" s="81" t="s">
        <v>203</v>
      </c>
      <c r="G6" s="64"/>
      <c r="H6" s="64"/>
      <c r="I6" s="64"/>
      <c r="J6" s="67"/>
    </row>
    <row r="7" spans="1:19" ht="18.75" x14ac:dyDescent="0.3">
      <c r="B7" s="68"/>
      <c r="C7" s="68"/>
      <c r="D7" s="68"/>
      <c r="E7" s="68"/>
      <c r="F7" s="68"/>
      <c r="G7" s="68"/>
      <c r="H7" s="68"/>
      <c r="I7" s="68"/>
      <c r="J7" s="68"/>
    </row>
    <row r="8" spans="1:19" ht="15" x14ac:dyDescent="0.25">
      <c r="B8" s="1"/>
      <c r="C8" s="1"/>
      <c r="D8" s="1"/>
      <c r="E8" s="1"/>
      <c r="F8" s="1"/>
      <c r="G8" s="1"/>
      <c r="H8" s="1"/>
      <c r="I8" s="1"/>
      <c r="J8" s="69" t="s">
        <v>0</v>
      </c>
    </row>
    <row r="9" spans="1:19" ht="17.25" customHeight="1" x14ac:dyDescent="0.2">
      <c r="A9" s="160" t="s">
        <v>14</v>
      </c>
      <c r="B9" s="163" t="s">
        <v>172</v>
      </c>
      <c r="C9" s="164" t="s">
        <v>173</v>
      </c>
      <c r="D9" s="165" t="s">
        <v>174</v>
      </c>
      <c r="E9" s="166" t="s">
        <v>175</v>
      </c>
      <c r="F9" s="168" t="s">
        <v>176</v>
      </c>
      <c r="G9" s="168" t="s">
        <v>177</v>
      </c>
      <c r="H9" s="168" t="s">
        <v>178</v>
      </c>
      <c r="I9" s="168" t="s">
        <v>179</v>
      </c>
      <c r="J9" s="168" t="s">
        <v>180</v>
      </c>
      <c r="K9" s="2"/>
    </row>
    <row r="10" spans="1:19" ht="22.5" customHeight="1" x14ac:dyDescent="0.2">
      <c r="A10" s="161"/>
      <c r="B10" s="163"/>
      <c r="C10" s="164"/>
      <c r="D10" s="165"/>
      <c r="E10" s="166"/>
      <c r="F10" s="168"/>
      <c r="G10" s="168"/>
      <c r="H10" s="168"/>
      <c r="I10" s="168"/>
      <c r="J10" s="168"/>
      <c r="K10" s="2"/>
    </row>
    <row r="11" spans="1:19" ht="50.25" customHeight="1" x14ac:dyDescent="0.2">
      <c r="A11" s="162"/>
      <c r="B11" s="163"/>
      <c r="C11" s="164"/>
      <c r="D11" s="165"/>
      <c r="E11" s="166"/>
      <c r="F11" s="168"/>
      <c r="G11" s="168"/>
      <c r="H11" s="168"/>
      <c r="I11" s="168"/>
      <c r="J11" s="168"/>
      <c r="K11" s="2"/>
    </row>
    <row r="12" spans="1:19" ht="17.25" customHeight="1" x14ac:dyDescent="0.2">
      <c r="A12" s="138"/>
      <c r="B12" s="163"/>
      <c r="C12" s="164"/>
      <c r="D12" s="165"/>
      <c r="E12" s="167"/>
      <c r="F12" s="167"/>
      <c r="G12" s="167"/>
      <c r="H12" s="167"/>
      <c r="I12" s="167"/>
      <c r="J12" s="167"/>
      <c r="K12" s="2"/>
    </row>
    <row r="13" spans="1:19" ht="15.75" customHeight="1" x14ac:dyDescent="0.2">
      <c r="A13" s="139">
        <v>1</v>
      </c>
      <c r="B13" s="3">
        <v>2</v>
      </c>
      <c r="C13" s="3"/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2"/>
    </row>
    <row r="14" spans="1:19" ht="28.5" customHeight="1" x14ac:dyDescent="0.2">
      <c r="A14" s="175" t="s">
        <v>131</v>
      </c>
      <c r="B14" s="177" t="s">
        <v>182</v>
      </c>
      <c r="C14" s="177"/>
      <c r="D14" s="177"/>
      <c r="E14" s="179" t="s">
        <v>2</v>
      </c>
      <c r="F14" s="170"/>
      <c r="G14" s="169"/>
      <c r="H14" s="169"/>
      <c r="I14" s="174">
        <f>I16</f>
        <v>1803879</v>
      </c>
      <c r="J14" s="172"/>
      <c r="K14" s="46"/>
      <c r="L14" s="45"/>
      <c r="M14" s="45"/>
      <c r="N14" s="45"/>
      <c r="O14" s="45"/>
      <c r="P14" s="45"/>
      <c r="Q14" s="45"/>
      <c r="R14" s="45"/>
      <c r="S14" s="45"/>
    </row>
    <row r="15" spans="1:19" ht="2.25" customHeight="1" x14ac:dyDescent="0.2">
      <c r="A15" s="176"/>
      <c r="B15" s="177"/>
      <c r="C15" s="178"/>
      <c r="D15" s="178"/>
      <c r="E15" s="179"/>
      <c r="F15" s="170"/>
      <c r="G15" s="169"/>
      <c r="H15" s="169"/>
      <c r="I15" s="174"/>
      <c r="J15" s="172"/>
      <c r="K15" s="46"/>
      <c r="L15" s="45"/>
      <c r="M15" s="45"/>
      <c r="N15" s="45"/>
      <c r="O15" s="45"/>
      <c r="P15" s="45"/>
      <c r="Q15" s="45"/>
      <c r="R15" s="45"/>
      <c r="S15" s="45"/>
    </row>
    <row r="16" spans="1:19" ht="33.75" customHeight="1" x14ac:dyDescent="0.25">
      <c r="A16" s="140" t="s">
        <v>132</v>
      </c>
      <c r="B16" s="4" t="s">
        <v>132</v>
      </c>
      <c r="C16" s="5"/>
      <c r="D16" s="148"/>
      <c r="E16" s="94" t="s">
        <v>2</v>
      </c>
      <c r="F16" s="22"/>
      <c r="G16" s="29"/>
      <c r="H16" s="29"/>
      <c r="I16" s="40">
        <f>I17+I21+I23</f>
        <v>1803879</v>
      </c>
      <c r="J16" s="40"/>
      <c r="K16" s="101"/>
      <c r="L16" s="45"/>
      <c r="M16" s="45"/>
      <c r="N16" s="45"/>
      <c r="O16" s="45"/>
      <c r="P16" s="45"/>
      <c r="Q16" s="45"/>
      <c r="R16" s="45"/>
      <c r="S16" s="45"/>
    </row>
    <row r="17" spans="1:19" ht="46.5" customHeight="1" x14ac:dyDescent="0.25">
      <c r="A17" s="141" t="s">
        <v>133</v>
      </c>
      <c r="B17" s="4" t="s">
        <v>133</v>
      </c>
      <c r="C17" s="4" t="s">
        <v>67</v>
      </c>
      <c r="D17" s="4" t="s">
        <v>15</v>
      </c>
      <c r="E17" s="26" t="s">
        <v>145</v>
      </c>
      <c r="F17" s="22" t="s">
        <v>8</v>
      </c>
      <c r="G17" s="29"/>
      <c r="H17" s="29"/>
      <c r="I17" s="83">
        <v>1211500</v>
      </c>
      <c r="J17" s="31"/>
      <c r="K17" s="46"/>
      <c r="L17" s="45"/>
      <c r="M17" s="45"/>
      <c r="N17" s="45"/>
      <c r="O17" s="45"/>
      <c r="P17" s="45"/>
      <c r="Q17" s="45"/>
      <c r="R17" s="45"/>
      <c r="S17" s="45"/>
    </row>
    <row r="18" spans="1:19" ht="15.75" hidden="1" x14ac:dyDescent="0.25">
      <c r="A18" s="141" t="s">
        <v>64</v>
      </c>
      <c r="B18" s="4" t="s">
        <v>65</v>
      </c>
      <c r="C18" s="4"/>
      <c r="D18" s="4" t="s">
        <v>50</v>
      </c>
      <c r="E18" s="26" t="s">
        <v>66</v>
      </c>
      <c r="F18" s="22" t="s">
        <v>8</v>
      </c>
      <c r="G18" s="29"/>
      <c r="H18" s="29"/>
      <c r="I18" s="83"/>
      <c r="J18" s="31"/>
      <c r="K18" s="46"/>
      <c r="L18" s="45"/>
      <c r="M18" s="45"/>
      <c r="N18" s="45"/>
      <c r="O18" s="45"/>
      <c r="P18" s="45"/>
      <c r="Q18" s="45"/>
      <c r="R18" s="45"/>
      <c r="S18" s="45"/>
    </row>
    <row r="19" spans="1:19" ht="15.75" hidden="1" x14ac:dyDescent="0.25">
      <c r="A19" s="141" t="s">
        <v>44</v>
      </c>
      <c r="B19" s="4" t="s">
        <v>33</v>
      </c>
      <c r="C19" s="4"/>
      <c r="D19" s="4" t="s">
        <v>32</v>
      </c>
      <c r="E19" s="26" t="s">
        <v>38</v>
      </c>
      <c r="F19" s="22" t="s">
        <v>8</v>
      </c>
      <c r="G19" s="29"/>
      <c r="H19" s="29"/>
      <c r="I19" s="83"/>
      <c r="J19" s="31"/>
      <c r="K19" s="46"/>
      <c r="L19" s="45"/>
      <c r="M19" s="45"/>
      <c r="N19" s="45"/>
      <c r="O19" s="45"/>
      <c r="P19" s="45"/>
      <c r="Q19" s="45"/>
      <c r="R19" s="45"/>
      <c r="S19" s="45"/>
    </row>
    <row r="20" spans="1:19" ht="15.75" hidden="1" x14ac:dyDescent="0.25">
      <c r="A20" s="141" t="s">
        <v>60</v>
      </c>
      <c r="B20" s="4" t="s">
        <v>61</v>
      </c>
      <c r="C20" s="4"/>
      <c r="D20" s="4" t="s">
        <v>25</v>
      </c>
      <c r="E20" s="119" t="s">
        <v>39</v>
      </c>
      <c r="F20" s="22" t="s">
        <v>8</v>
      </c>
      <c r="G20" s="29"/>
      <c r="H20" s="29"/>
      <c r="I20" s="83"/>
      <c r="J20" s="31"/>
      <c r="K20" s="46"/>
      <c r="L20" s="45"/>
      <c r="M20" s="45"/>
      <c r="N20" s="45"/>
      <c r="O20" s="45"/>
      <c r="P20" s="45"/>
      <c r="Q20" s="45"/>
      <c r="R20" s="45"/>
      <c r="S20" s="45"/>
    </row>
    <row r="21" spans="1:19" ht="15.75" hidden="1" x14ac:dyDescent="0.25">
      <c r="A21" s="141"/>
      <c r="B21" s="4" t="s">
        <v>223</v>
      </c>
      <c r="C21" s="4" t="s">
        <v>224</v>
      </c>
      <c r="D21" s="4"/>
      <c r="E21" s="119" t="s">
        <v>225</v>
      </c>
      <c r="F21" s="22" t="s">
        <v>8</v>
      </c>
      <c r="G21" s="29"/>
      <c r="H21" s="29"/>
      <c r="I21" s="83">
        <f>I22</f>
        <v>27379</v>
      </c>
      <c r="J21" s="31"/>
      <c r="K21" s="46"/>
      <c r="L21" s="45"/>
      <c r="M21" s="45"/>
      <c r="N21" s="45"/>
      <c r="O21" s="45"/>
      <c r="P21" s="45"/>
      <c r="Q21" s="45"/>
      <c r="R21" s="45"/>
      <c r="S21" s="45"/>
    </row>
    <row r="22" spans="1:19" ht="15.75" x14ac:dyDescent="0.25">
      <c r="A22" s="141"/>
      <c r="B22" s="4" t="s">
        <v>160</v>
      </c>
      <c r="C22" s="4" t="s">
        <v>201</v>
      </c>
      <c r="D22" s="4" t="s">
        <v>25</v>
      </c>
      <c r="E22" s="95" t="s">
        <v>202</v>
      </c>
      <c r="F22" s="22" t="s">
        <v>8</v>
      </c>
      <c r="G22" s="29"/>
      <c r="H22" s="29"/>
      <c r="I22" s="83">
        <v>27379</v>
      </c>
      <c r="J22" s="31"/>
      <c r="K22" s="46"/>
      <c r="L22" s="45"/>
      <c r="M22" s="45"/>
      <c r="N22" s="45"/>
      <c r="O22" s="45"/>
      <c r="P22" s="45"/>
      <c r="Q22" s="45"/>
      <c r="R22" s="45"/>
      <c r="S22" s="45"/>
    </row>
    <row r="23" spans="1:19" ht="31.5" x14ac:dyDescent="0.25">
      <c r="A23" s="141"/>
      <c r="B23" s="4" t="s">
        <v>230</v>
      </c>
      <c r="C23" s="4" t="s">
        <v>227</v>
      </c>
      <c r="D23" s="4" t="s">
        <v>228</v>
      </c>
      <c r="E23" s="26" t="s">
        <v>229</v>
      </c>
      <c r="F23" s="22"/>
      <c r="G23" s="29"/>
      <c r="H23" s="29"/>
      <c r="I23" s="83">
        <v>565000</v>
      </c>
      <c r="J23" s="31"/>
      <c r="K23" s="46"/>
      <c r="L23" s="45"/>
      <c r="M23" s="45"/>
      <c r="N23" s="45"/>
      <c r="O23" s="45"/>
      <c r="P23" s="45"/>
      <c r="Q23" s="45"/>
      <c r="R23" s="45"/>
      <c r="S23" s="45"/>
    </row>
    <row r="24" spans="1:19" ht="34.5" customHeight="1" x14ac:dyDescent="0.25">
      <c r="A24" s="142" t="s">
        <v>68</v>
      </c>
      <c r="B24" s="5" t="s">
        <v>68</v>
      </c>
      <c r="C24" s="5"/>
      <c r="D24" s="5"/>
      <c r="E24" s="96" t="s">
        <v>3</v>
      </c>
      <c r="F24" s="9"/>
      <c r="G24" s="29"/>
      <c r="H24" s="29"/>
      <c r="I24" s="39">
        <f>I25</f>
        <v>21215739</v>
      </c>
      <c r="J24" s="39"/>
      <c r="K24" s="102"/>
      <c r="L24" s="45"/>
      <c r="M24" s="45"/>
      <c r="N24" s="45"/>
      <c r="O24" s="45"/>
      <c r="P24" s="45"/>
      <c r="Q24" s="45"/>
      <c r="R24" s="45"/>
      <c r="S24" s="45"/>
    </row>
    <row r="25" spans="1:19" ht="17.25" customHeight="1" x14ac:dyDescent="0.25">
      <c r="A25" s="143" t="s">
        <v>134</v>
      </c>
      <c r="B25" s="4" t="s">
        <v>134</v>
      </c>
      <c r="C25" s="5"/>
      <c r="D25" s="5"/>
      <c r="E25" s="94" t="s">
        <v>3</v>
      </c>
      <c r="F25" s="9"/>
      <c r="G25" s="29"/>
      <c r="H25" s="29"/>
      <c r="I25" s="31">
        <f>I27+I28+I30+I26+I31+I29</f>
        <v>21215739</v>
      </c>
      <c r="J25" s="31"/>
      <c r="K25" s="46"/>
      <c r="L25" s="45"/>
      <c r="M25" s="45"/>
      <c r="N25" s="45"/>
      <c r="O25" s="45"/>
      <c r="P25" s="45"/>
      <c r="Q25" s="45"/>
      <c r="R25" s="45"/>
      <c r="S25" s="45"/>
    </row>
    <row r="26" spans="1:19" ht="36" customHeight="1" x14ac:dyDescent="0.25">
      <c r="A26" s="143"/>
      <c r="B26" s="4" t="s">
        <v>183</v>
      </c>
      <c r="C26" s="4" t="s">
        <v>73</v>
      </c>
      <c r="D26" s="4" t="s">
        <v>15</v>
      </c>
      <c r="E26" s="94" t="s">
        <v>80</v>
      </c>
      <c r="F26" s="22" t="s">
        <v>8</v>
      </c>
      <c r="G26" s="29"/>
      <c r="H26" s="29"/>
      <c r="I26" s="29">
        <v>7520</v>
      </c>
      <c r="J26" s="31"/>
      <c r="K26" s="46"/>
      <c r="L26" s="45"/>
      <c r="M26" s="45"/>
      <c r="N26" s="45"/>
      <c r="O26" s="70"/>
      <c r="P26" s="45"/>
      <c r="Q26" s="45"/>
      <c r="R26" s="45"/>
      <c r="S26" s="45"/>
    </row>
    <row r="27" spans="1:19" ht="16.5" customHeight="1" x14ac:dyDescent="0.25">
      <c r="A27" s="144" t="s">
        <v>69</v>
      </c>
      <c r="B27" s="4" t="s">
        <v>69</v>
      </c>
      <c r="C27" s="4" t="s">
        <v>34</v>
      </c>
      <c r="D27" s="4" t="s">
        <v>16</v>
      </c>
      <c r="E27" s="26" t="s">
        <v>117</v>
      </c>
      <c r="F27" s="22" t="s">
        <v>8</v>
      </c>
      <c r="G27" s="29"/>
      <c r="H27" s="29"/>
      <c r="I27" s="44">
        <v>3098859</v>
      </c>
      <c r="J27" s="44"/>
      <c r="K27" s="101"/>
      <c r="L27" s="45"/>
      <c r="M27" s="45"/>
      <c r="N27" s="45"/>
      <c r="O27" s="45"/>
      <c r="P27" s="45"/>
      <c r="Q27" s="45"/>
      <c r="R27" s="45"/>
      <c r="S27" s="45"/>
    </row>
    <row r="28" spans="1:19" ht="48.75" customHeight="1" x14ac:dyDescent="0.25">
      <c r="A28" s="144" t="s">
        <v>70</v>
      </c>
      <c r="B28" s="4" t="s">
        <v>70</v>
      </c>
      <c r="C28" s="4" t="s">
        <v>35</v>
      </c>
      <c r="D28" s="4" t="s">
        <v>17</v>
      </c>
      <c r="E28" s="26" t="s">
        <v>146</v>
      </c>
      <c r="F28" s="22" t="s">
        <v>8</v>
      </c>
      <c r="G28" s="29"/>
      <c r="H28" s="29"/>
      <c r="I28" s="44">
        <v>15098616</v>
      </c>
      <c r="J28" s="44"/>
      <c r="K28" s="101"/>
      <c r="L28" s="45"/>
      <c r="M28" s="45"/>
      <c r="N28" s="45"/>
      <c r="O28" s="45"/>
      <c r="P28" s="45"/>
      <c r="Q28" s="45"/>
      <c r="R28" s="45"/>
      <c r="S28" s="45"/>
    </row>
    <row r="29" spans="1:19" ht="48.75" customHeight="1" x14ac:dyDescent="0.25">
      <c r="A29" s="144"/>
      <c r="B29" s="4" t="s">
        <v>234</v>
      </c>
      <c r="C29" s="4" t="s">
        <v>231</v>
      </c>
      <c r="D29" s="4" t="s">
        <v>232</v>
      </c>
      <c r="E29" s="26" t="s">
        <v>233</v>
      </c>
      <c r="F29" s="22" t="s">
        <v>8</v>
      </c>
      <c r="G29" s="29"/>
      <c r="H29" s="29"/>
      <c r="I29" s="44">
        <v>1656694</v>
      </c>
      <c r="J29" s="44"/>
      <c r="K29" s="101"/>
      <c r="L29" s="45"/>
      <c r="M29" s="45"/>
      <c r="N29" s="45"/>
      <c r="O29" s="45"/>
      <c r="P29" s="45"/>
      <c r="Q29" s="45"/>
      <c r="R29" s="45"/>
      <c r="S29" s="45"/>
    </row>
    <row r="30" spans="1:19" ht="38.25" customHeight="1" x14ac:dyDescent="0.25">
      <c r="A30" s="144" t="s">
        <v>71</v>
      </c>
      <c r="B30" s="4" t="s">
        <v>71</v>
      </c>
      <c r="C30" s="4" t="s">
        <v>30</v>
      </c>
      <c r="D30" s="4" t="s">
        <v>18</v>
      </c>
      <c r="E30" s="26" t="s">
        <v>41</v>
      </c>
      <c r="F30" s="22" t="s">
        <v>8</v>
      </c>
      <c r="G30" s="29"/>
      <c r="H30" s="29"/>
      <c r="I30" s="31">
        <v>1317600</v>
      </c>
      <c r="J30" s="31"/>
      <c r="K30" s="101"/>
      <c r="L30" s="45"/>
      <c r="M30" s="45"/>
      <c r="N30" s="45"/>
      <c r="O30" s="45"/>
      <c r="P30" s="45"/>
      <c r="Q30" s="45"/>
      <c r="R30" s="45"/>
      <c r="S30" s="45"/>
    </row>
    <row r="31" spans="1:19" ht="19.5" customHeight="1" x14ac:dyDescent="0.25">
      <c r="A31" s="144"/>
      <c r="B31" s="4" t="s">
        <v>200</v>
      </c>
      <c r="C31" s="4" t="s">
        <v>120</v>
      </c>
      <c r="D31" s="4" t="s">
        <v>26</v>
      </c>
      <c r="E31" s="26" t="s">
        <v>121</v>
      </c>
      <c r="F31" s="22" t="s">
        <v>8</v>
      </c>
      <c r="G31" s="29"/>
      <c r="H31" s="29"/>
      <c r="I31" s="31">
        <v>36450</v>
      </c>
      <c r="J31" s="31"/>
      <c r="K31" s="101"/>
      <c r="L31" s="45"/>
      <c r="M31" s="45"/>
      <c r="N31" s="45"/>
      <c r="O31" s="45"/>
      <c r="P31" s="45"/>
      <c r="Q31" s="45"/>
      <c r="R31" s="45"/>
      <c r="S31" s="45"/>
    </row>
    <row r="32" spans="1:19" ht="31.5" x14ac:dyDescent="0.25">
      <c r="A32" s="142" t="s">
        <v>74</v>
      </c>
      <c r="B32" s="5" t="s">
        <v>74</v>
      </c>
      <c r="C32" s="5"/>
      <c r="D32" s="5"/>
      <c r="E32" s="96" t="s">
        <v>4</v>
      </c>
      <c r="F32" s="9"/>
      <c r="G32" s="30"/>
      <c r="H32" s="30"/>
      <c r="I32" s="39">
        <f>I33</f>
        <v>11650975</v>
      </c>
      <c r="J32" s="39"/>
      <c r="K32" s="46"/>
      <c r="L32" s="45"/>
      <c r="M32" s="45"/>
      <c r="N32" s="45"/>
      <c r="O32" s="45"/>
      <c r="P32" s="45"/>
      <c r="Q32" s="45"/>
      <c r="R32" s="45"/>
      <c r="S32" s="45"/>
    </row>
    <row r="33" spans="1:219" ht="31.5" x14ac:dyDescent="0.25">
      <c r="A33" s="143" t="s">
        <v>75</v>
      </c>
      <c r="B33" s="5" t="s">
        <v>75</v>
      </c>
      <c r="C33" s="4"/>
      <c r="D33" s="4"/>
      <c r="E33" s="94" t="s">
        <v>4</v>
      </c>
      <c r="F33" s="9"/>
      <c r="G33" s="30"/>
      <c r="H33" s="30"/>
      <c r="I33" s="40">
        <f>I34+I35+I40+I38+I43+I36+I42+I37</f>
        <v>11650975</v>
      </c>
      <c r="J33" s="40"/>
      <c r="K33" s="46"/>
      <c r="L33" s="45"/>
      <c r="M33" s="45"/>
      <c r="N33" s="45"/>
      <c r="O33" s="45"/>
      <c r="P33" s="45"/>
      <c r="Q33" s="45"/>
      <c r="R33" s="45"/>
      <c r="S33" s="45"/>
    </row>
    <row r="34" spans="1:219" ht="31.5" customHeight="1" x14ac:dyDescent="0.25">
      <c r="A34" s="143"/>
      <c r="B34" s="4" t="s">
        <v>184</v>
      </c>
      <c r="C34" s="4" t="s">
        <v>73</v>
      </c>
      <c r="D34" s="4" t="s">
        <v>15</v>
      </c>
      <c r="E34" s="26" t="s">
        <v>80</v>
      </c>
      <c r="F34" s="22" t="s">
        <v>8</v>
      </c>
      <c r="G34" s="30"/>
      <c r="H34" s="30"/>
      <c r="I34" s="40">
        <v>21100</v>
      </c>
      <c r="J34" s="40"/>
      <c r="K34" s="46"/>
      <c r="L34" s="45"/>
      <c r="M34" s="45"/>
      <c r="N34" s="45"/>
      <c r="O34" s="45"/>
      <c r="P34" s="45"/>
      <c r="Q34" s="45"/>
      <c r="R34" s="45"/>
      <c r="S34" s="45"/>
    </row>
    <row r="35" spans="1:219" ht="21" customHeight="1" x14ac:dyDescent="0.25">
      <c r="A35" s="144" t="s">
        <v>76</v>
      </c>
      <c r="B35" s="4" t="s">
        <v>185</v>
      </c>
      <c r="C35" s="4" t="s">
        <v>36</v>
      </c>
      <c r="D35" s="4" t="s">
        <v>20</v>
      </c>
      <c r="E35" s="53" t="s">
        <v>43</v>
      </c>
      <c r="F35" s="22" t="s">
        <v>8</v>
      </c>
      <c r="G35" s="29"/>
      <c r="H35" s="29"/>
      <c r="I35" s="31">
        <v>1596453</v>
      </c>
      <c r="J35" s="31"/>
      <c r="K35" s="129"/>
      <c r="L35" s="45"/>
      <c r="M35" s="45"/>
      <c r="N35" s="45"/>
      <c r="O35" s="45"/>
      <c r="P35" s="45"/>
      <c r="Q35" s="45"/>
      <c r="R35" s="45"/>
      <c r="S35" s="45"/>
    </row>
    <row r="36" spans="1:219" ht="21" customHeight="1" x14ac:dyDescent="0.25">
      <c r="A36" s="144"/>
      <c r="B36" s="4" t="s">
        <v>259</v>
      </c>
      <c r="C36" s="4" t="s">
        <v>260</v>
      </c>
      <c r="D36" s="4" t="s">
        <v>261</v>
      </c>
      <c r="E36" s="53" t="s">
        <v>262</v>
      </c>
      <c r="F36" s="22"/>
      <c r="G36" s="29"/>
      <c r="H36" s="29"/>
      <c r="I36" s="31">
        <v>1115194</v>
      </c>
      <c r="J36" s="31"/>
      <c r="K36" s="101"/>
      <c r="L36" s="45"/>
      <c r="M36" s="45"/>
      <c r="N36" s="45"/>
      <c r="O36" s="45"/>
      <c r="P36" s="45"/>
      <c r="Q36" s="45"/>
      <c r="R36" s="45"/>
      <c r="S36" s="45"/>
    </row>
    <row r="37" spans="1:219" ht="30.75" customHeight="1" x14ac:dyDescent="0.25">
      <c r="A37" s="144"/>
      <c r="B37" s="4" t="s">
        <v>314</v>
      </c>
      <c r="C37" s="4" t="s">
        <v>281</v>
      </c>
      <c r="D37" s="4" t="s">
        <v>284</v>
      </c>
      <c r="E37" s="53" t="s">
        <v>285</v>
      </c>
      <c r="F37" s="22"/>
      <c r="G37" s="29"/>
      <c r="H37" s="29"/>
      <c r="I37" s="31">
        <v>360000</v>
      </c>
      <c r="J37" s="31"/>
      <c r="K37" s="101"/>
      <c r="L37" s="45"/>
      <c r="M37" s="45"/>
      <c r="N37" s="45"/>
      <c r="O37" s="45"/>
      <c r="P37" s="45"/>
      <c r="Q37" s="45"/>
      <c r="R37" s="45"/>
      <c r="S37" s="45"/>
    </row>
    <row r="38" spans="1:219" ht="21" hidden="1" customHeight="1" x14ac:dyDescent="0.25">
      <c r="A38" s="144"/>
      <c r="B38" s="4" t="s">
        <v>212</v>
      </c>
      <c r="C38" s="4" t="s">
        <v>213</v>
      </c>
      <c r="D38" s="4"/>
      <c r="E38" s="53" t="s">
        <v>214</v>
      </c>
      <c r="F38" s="22" t="s">
        <v>8</v>
      </c>
      <c r="G38" s="29"/>
      <c r="H38" s="29"/>
      <c r="I38" s="31">
        <f>I39</f>
        <v>5964500</v>
      </c>
      <c r="J38" s="31"/>
      <c r="K38" s="101"/>
      <c r="L38" s="45"/>
      <c r="M38" s="45"/>
      <c r="N38" s="45"/>
      <c r="O38" s="45"/>
      <c r="P38" s="45"/>
      <c r="Q38" s="45"/>
      <c r="R38" s="45"/>
      <c r="S38" s="45"/>
    </row>
    <row r="39" spans="1:219" ht="30" customHeight="1" x14ac:dyDescent="0.25">
      <c r="A39" s="144"/>
      <c r="B39" s="149" t="s">
        <v>215</v>
      </c>
      <c r="C39" s="150" t="s">
        <v>216</v>
      </c>
      <c r="D39" s="150" t="s">
        <v>217</v>
      </c>
      <c r="E39" s="151" t="s">
        <v>218</v>
      </c>
      <c r="F39" s="22" t="s">
        <v>8</v>
      </c>
      <c r="G39" s="29"/>
      <c r="H39" s="29"/>
      <c r="I39" s="31">
        <v>5964500</v>
      </c>
      <c r="J39" s="31"/>
      <c r="K39" s="101"/>
      <c r="L39" s="45"/>
      <c r="M39" s="45"/>
      <c r="N39" s="45"/>
      <c r="O39" s="45"/>
      <c r="P39" s="45"/>
      <c r="Q39" s="45"/>
      <c r="R39" s="45"/>
      <c r="S39" s="45"/>
    </row>
    <row r="40" spans="1:219" ht="20.25" hidden="1" customHeight="1" x14ac:dyDescent="0.25">
      <c r="A40" s="144"/>
      <c r="B40" s="4" t="s">
        <v>197</v>
      </c>
      <c r="C40" s="4" t="s">
        <v>226</v>
      </c>
      <c r="D40" s="4"/>
      <c r="E40" s="53" t="s">
        <v>198</v>
      </c>
      <c r="F40" s="22" t="s">
        <v>8</v>
      </c>
      <c r="G40" s="29"/>
      <c r="H40" s="29"/>
      <c r="I40" s="31">
        <f>I41</f>
        <v>200000</v>
      </c>
      <c r="J40" s="31"/>
      <c r="K40" s="101"/>
      <c r="L40" s="45"/>
      <c r="M40" s="45"/>
      <c r="N40" s="45"/>
      <c r="O40" s="45"/>
      <c r="P40" s="45"/>
      <c r="Q40" s="45"/>
      <c r="R40" s="45"/>
      <c r="S40" s="45"/>
    </row>
    <row r="41" spans="1:219" s="62" customFormat="1" ht="21" customHeight="1" x14ac:dyDescent="0.25">
      <c r="A41" s="143"/>
      <c r="B41" s="4" t="s">
        <v>196</v>
      </c>
      <c r="C41" s="4" t="s">
        <v>194</v>
      </c>
      <c r="D41" s="4" t="s">
        <v>195</v>
      </c>
      <c r="E41" s="95" t="s">
        <v>199</v>
      </c>
      <c r="F41" s="22" t="s">
        <v>8</v>
      </c>
      <c r="G41" s="76"/>
      <c r="H41" s="76"/>
      <c r="I41" s="40">
        <v>200000</v>
      </c>
      <c r="J41" s="40"/>
      <c r="K41" s="77"/>
    </row>
    <row r="42" spans="1:219" s="62" customFormat="1" ht="29.25" customHeight="1" x14ac:dyDescent="0.25">
      <c r="A42" s="143"/>
      <c r="B42" s="4" t="s">
        <v>277</v>
      </c>
      <c r="C42" s="4" t="s">
        <v>275</v>
      </c>
      <c r="D42" s="4" t="s">
        <v>25</v>
      </c>
      <c r="E42" s="95" t="s">
        <v>276</v>
      </c>
      <c r="F42" s="22" t="s">
        <v>8</v>
      </c>
      <c r="G42" s="76"/>
      <c r="H42" s="76"/>
      <c r="I42" s="40">
        <v>149030</v>
      </c>
      <c r="J42" s="40"/>
      <c r="K42" s="77"/>
    </row>
    <row r="43" spans="1:219" s="62" customFormat="1" ht="32.25" customHeight="1" x14ac:dyDescent="0.25">
      <c r="A43" s="143"/>
      <c r="B43" s="4" t="s">
        <v>237</v>
      </c>
      <c r="C43" s="4" t="s">
        <v>235</v>
      </c>
      <c r="D43" s="4" t="s">
        <v>25</v>
      </c>
      <c r="E43" s="95" t="s">
        <v>236</v>
      </c>
      <c r="F43" s="22" t="s">
        <v>8</v>
      </c>
      <c r="G43" s="76"/>
      <c r="H43" s="76"/>
      <c r="I43" s="40">
        <v>2244698</v>
      </c>
      <c r="J43" s="40"/>
      <c r="K43" s="77"/>
    </row>
    <row r="44" spans="1:219" s="6" customFormat="1" ht="31.5" x14ac:dyDescent="0.25">
      <c r="A44" s="142" t="s">
        <v>77</v>
      </c>
      <c r="B44" s="5" t="s">
        <v>186</v>
      </c>
      <c r="C44" s="5"/>
      <c r="D44" s="5"/>
      <c r="E44" s="96" t="s">
        <v>12</v>
      </c>
      <c r="F44" s="10"/>
      <c r="G44" s="30"/>
      <c r="H44" s="30"/>
      <c r="I44" s="39">
        <f>I45</f>
        <v>1011000</v>
      </c>
      <c r="J44" s="39"/>
      <c r="K44" s="46"/>
      <c r="L44" s="46"/>
      <c r="M44" s="46"/>
      <c r="N44" s="46"/>
      <c r="O44" s="46"/>
      <c r="P44" s="46"/>
      <c r="Q44" s="46"/>
      <c r="R44" s="46"/>
      <c r="S44" s="46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</row>
    <row r="45" spans="1:219" s="2" customFormat="1" ht="31.5" x14ac:dyDescent="0.25">
      <c r="A45" s="143" t="s">
        <v>78</v>
      </c>
      <c r="B45" s="4" t="s">
        <v>78</v>
      </c>
      <c r="C45" s="5"/>
      <c r="D45" s="5"/>
      <c r="E45" s="94" t="s">
        <v>12</v>
      </c>
      <c r="F45" s="22" t="s">
        <v>8</v>
      </c>
      <c r="G45" s="30"/>
      <c r="H45" s="30"/>
      <c r="I45" s="40">
        <f>I46+I47+I50+I52+I53</f>
        <v>1011000</v>
      </c>
      <c r="J45" s="40"/>
      <c r="K45" s="46"/>
      <c r="L45" s="46"/>
      <c r="M45" s="46"/>
      <c r="N45" s="46"/>
      <c r="O45" s="46"/>
      <c r="P45" s="46"/>
      <c r="Q45" s="46"/>
      <c r="R45" s="46"/>
      <c r="S45" s="46"/>
    </row>
    <row r="46" spans="1:219" s="2" customFormat="1" ht="33.75" customHeight="1" x14ac:dyDescent="0.25">
      <c r="A46" s="144" t="s">
        <v>79</v>
      </c>
      <c r="B46" s="4" t="s">
        <v>79</v>
      </c>
      <c r="C46" s="4" t="s">
        <v>73</v>
      </c>
      <c r="D46" s="4" t="s">
        <v>15</v>
      </c>
      <c r="E46" s="26" t="s">
        <v>80</v>
      </c>
      <c r="F46" s="22" t="s">
        <v>8</v>
      </c>
      <c r="G46" s="30"/>
      <c r="H46" s="30"/>
      <c r="I46" s="39">
        <v>461500</v>
      </c>
      <c r="J46" s="39"/>
      <c r="K46" s="130"/>
      <c r="L46" s="46"/>
      <c r="M46" s="46"/>
      <c r="N46" s="46"/>
      <c r="O46" s="46"/>
      <c r="P46" s="46"/>
      <c r="Q46" s="46"/>
      <c r="R46" s="46"/>
      <c r="S46" s="46"/>
    </row>
    <row r="47" spans="1:219" s="2" customFormat="1" ht="41.25" hidden="1" customHeight="1" x14ac:dyDescent="0.25">
      <c r="A47" s="144" t="s">
        <v>157</v>
      </c>
      <c r="B47" s="4" t="s">
        <v>157</v>
      </c>
      <c r="C47" s="5" t="s">
        <v>158</v>
      </c>
      <c r="D47" s="5" t="s">
        <v>34</v>
      </c>
      <c r="E47" s="63" t="s">
        <v>159</v>
      </c>
      <c r="F47" s="22"/>
      <c r="G47" s="30"/>
      <c r="H47" s="30"/>
      <c r="I47" s="39">
        <f>I48+I49</f>
        <v>277000</v>
      </c>
      <c r="J47" s="39"/>
      <c r="K47" s="46"/>
      <c r="L47" s="46"/>
      <c r="M47" s="46"/>
      <c r="N47" s="46"/>
      <c r="O47" s="46"/>
      <c r="P47" s="46"/>
      <c r="Q47" s="46"/>
      <c r="R47" s="46"/>
      <c r="S47" s="46"/>
    </row>
    <row r="48" spans="1:219" s="49" customFormat="1" ht="48.75" customHeight="1" x14ac:dyDescent="0.25">
      <c r="A48" s="145" t="s">
        <v>154</v>
      </c>
      <c r="B48" s="4" t="s">
        <v>187</v>
      </c>
      <c r="C48" s="47" t="s">
        <v>170</v>
      </c>
      <c r="D48" s="47" t="s">
        <v>35</v>
      </c>
      <c r="E48" s="97" t="s">
        <v>171</v>
      </c>
      <c r="F48" s="48" t="s">
        <v>8</v>
      </c>
      <c r="G48" s="42"/>
      <c r="H48" s="42"/>
      <c r="I48" s="51">
        <v>100000</v>
      </c>
      <c r="J48" s="51"/>
      <c r="K48" s="103"/>
      <c r="L48" s="103"/>
      <c r="M48" s="103"/>
      <c r="N48" s="103"/>
      <c r="O48" s="103"/>
      <c r="P48" s="103"/>
      <c r="Q48" s="103"/>
      <c r="R48" s="103"/>
      <c r="S48" s="103"/>
    </row>
    <row r="49" spans="1:19" s="49" customFormat="1" ht="17.25" customHeight="1" x14ac:dyDescent="0.25">
      <c r="A49" s="145"/>
      <c r="B49" s="4" t="s">
        <v>154</v>
      </c>
      <c r="C49" s="47" t="s">
        <v>155</v>
      </c>
      <c r="D49" s="47" t="s">
        <v>34</v>
      </c>
      <c r="E49" s="97" t="s">
        <v>156</v>
      </c>
      <c r="F49" s="48" t="s">
        <v>8</v>
      </c>
      <c r="G49" s="42"/>
      <c r="H49" s="42"/>
      <c r="I49" s="51">
        <v>177000</v>
      </c>
      <c r="J49" s="51"/>
      <c r="K49" s="103"/>
      <c r="L49" s="103"/>
      <c r="M49" s="104"/>
      <c r="N49" s="103"/>
      <c r="O49" s="103"/>
      <c r="P49" s="103"/>
      <c r="Q49" s="103"/>
      <c r="R49" s="103"/>
      <c r="S49" s="103"/>
    </row>
    <row r="50" spans="1:19" s="54" customFormat="1" ht="32.25" hidden="1" customHeight="1" x14ac:dyDescent="0.25">
      <c r="A50" s="142" t="s">
        <v>83</v>
      </c>
      <c r="B50" s="5" t="s">
        <v>83</v>
      </c>
      <c r="C50" s="5" t="s">
        <v>81</v>
      </c>
      <c r="D50" s="5"/>
      <c r="E50" s="98" t="s">
        <v>56</v>
      </c>
      <c r="F50" s="12" t="s">
        <v>8</v>
      </c>
      <c r="G50" s="30"/>
      <c r="H50" s="30"/>
      <c r="I50" s="39">
        <f>SUM(I51)</f>
        <v>42500</v>
      </c>
      <c r="J50" s="39"/>
    </row>
    <row r="51" spans="1:19" s="2" customFormat="1" ht="30.75" customHeight="1" x14ac:dyDescent="0.25">
      <c r="A51" s="144" t="s">
        <v>84</v>
      </c>
      <c r="B51" s="4" t="s">
        <v>84</v>
      </c>
      <c r="C51" s="4" t="s">
        <v>82</v>
      </c>
      <c r="D51" s="4" t="s">
        <v>55</v>
      </c>
      <c r="E51" s="73" t="s">
        <v>147</v>
      </c>
      <c r="F51" s="22" t="s">
        <v>8</v>
      </c>
      <c r="G51" s="30"/>
      <c r="H51" s="30"/>
      <c r="I51" s="31">
        <v>42500</v>
      </c>
      <c r="J51" s="31"/>
      <c r="K51" s="46"/>
      <c r="L51" s="46"/>
      <c r="M51" s="46"/>
      <c r="N51" s="46"/>
      <c r="O51" s="46"/>
      <c r="P51" s="46"/>
      <c r="Q51" s="46"/>
      <c r="R51" s="46"/>
      <c r="S51" s="46"/>
    </row>
    <row r="52" spans="1:19" s="54" customFormat="1" ht="16.5" hidden="1" customHeight="1" x14ac:dyDescent="0.25">
      <c r="A52" s="142" t="s">
        <v>139</v>
      </c>
      <c r="B52" s="55" t="s">
        <v>139</v>
      </c>
      <c r="C52" s="55" t="s">
        <v>140</v>
      </c>
      <c r="D52" s="5"/>
      <c r="E52" s="99" t="s">
        <v>85</v>
      </c>
      <c r="F52" s="12" t="s">
        <v>8</v>
      </c>
      <c r="G52" s="30"/>
      <c r="H52" s="30"/>
      <c r="I52" s="39">
        <f>I54</f>
        <v>200000</v>
      </c>
      <c r="J52" s="39"/>
    </row>
    <row r="53" spans="1:19" s="54" customFormat="1" ht="31.5" customHeight="1" x14ac:dyDescent="0.25">
      <c r="A53" s="142"/>
      <c r="B53" s="137" t="s">
        <v>310</v>
      </c>
      <c r="C53" s="137" t="s">
        <v>311</v>
      </c>
      <c r="D53" s="4" t="s">
        <v>50</v>
      </c>
      <c r="E53" s="53" t="s">
        <v>312</v>
      </c>
      <c r="F53" s="22" t="s">
        <v>8</v>
      </c>
      <c r="G53" s="110"/>
      <c r="H53" s="110"/>
      <c r="I53" s="44">
        <v>30000</v>
      </c>
      <c r="J53" s="44"/>
    </row>
    <row r="54" spans="1:19" s="58" customFormat="1" ht="17.25" customHeight="1" x14ac:dyDescent="0.25">
      <c r="A54" s="143" t="s">
        <v>141</v>
      </c>
      <c r="B54" s="59" t="s">
        <v>141</v>
      </c>
      <c r="C54" s="59" t="s">
        <v>142</v>
      </c>
      <c r="D54" s="24" t="s">
        <v>30</v>
      </c>
      <c r="E54" s="95" t="s">
        <v>143</v>
      </c>
      <c r="F54" s="56" t="s">
        <v>8</v>
      </c>
      <c r="G54" s="57"/>
      <c r="H54" s="57"/>
      <c r="I54" s="40">
        <v>200000</v>
      </c>
      <c r="J54" s="40"/>
    </row>
    <row r="55" spans="1:19" ht="31.5" x14ac:dyDescent="0.25">
      <c r="A55" s="142" t="s">
        <v>86</v>
      </c>
      <c r="B55" s="5" t="s">
        <v>86</v>
      </c>
      <c r="C55" s="5"/>
      <c r="D55" s="5"/>
      <c r="E55" s="96" t="s">
        <v>7</v>
      </c>
      <c r="F55" s="22"/>
      <c r="G55" s="30"/>
      <c r="H55" s="30"/>
      <c r="I55" s="39">
        <f>I57</f>
        <v>6950</v>
      </c>
      <c r="J55" s="39"/>
      <c r="K55" s="46"/>
      <c r="L55" s="45"/>
      <c r="M55" s="45"/>
      <c r="N55" s="45"/>
      <c r="O55" s="45"/>
      <c r="P55" s="45"/>
      <c r="Q55" s="45"/>
      <c r="R55" s="45"/>
      <c r="S55" s="45"/>
    </row>
    <row r="56" spans="1:19" ht="31.5" x14ac:dyDescent="0.25">
      <c r="A56" s="143" t="s">
        <v>87</v>
      </c>
      <c r="B56" s="4" t="s">
        <v>87</v>
      </c>
      <c r="C56" s="5"/>
      <c r="D56" s="5"/>
      <c r="E56" s="94" t="s">
        <v>7</v>
      </c>
      <c r="F56" s="22"/>
      <c r="G56" s="30"/>
      <c r="H56" s="30"/>
      <c r="I56" s="40">
        <f>I57</f>
        <v>6950</v>
      </c>
      <c r="J56" s="40"/>
      <c r="K56" s="127"/>
      <c r="L56" s="45"/>
      <c r="M56" s="45"/>
      <c r="N56" s="45"/>
      <c r="O56" s="45"/>
      <c r="P56" s="45"/>
      <c r="Q56" s="45"/>
      <c r="R56" s="45"/>
      <c r="S56" s="45"/>
    </row>
    <row r="57" spans="1:19" ht="30" customHeight="1" x14ac:dyDescent="0.25">
      <c r="A57" s="144" t="s">
        <v>149</v>
      </c>
      <c r="B57" s="4" t="s">
        <v>188</v>
      </c>
      <c r="C57" s="4" t="s">
        <v>73</v>
      </c>
      <c r="D57" s="4" t="s">
        <v>16</v>
      </c>
      <c r="E57" s="26" t="s">
        <v>80</v>
      </c>
      <c r="F57" s="22" t="s">
        <v>8</v>
      </c>
      <c r="G57" s="30"/>
      <c r="H57" s="30"/>
      <c r="I57" s="31">
        <v>6950</v>
      </c>
      <c r="J57" s="31"/>
      <c r="K57" s="127"/>
      <c r="L57" s="45"/>
      <c r="M57" s="45"/>
      <c r="N57" s="45"/>
      <c r="O57" s="45"/>
      <c r="P57" s="45"/>
      <c r="Q57" s="45"/>
      <c r="R57" s="45"/>
      <c r="S57" s="45"/>
    </row>
    <row r="58" spans="1:19" ht="17.25" customHeight="1" x14ac:dyDescent="0.25">
      <c r="A58" s="142" t="s">
        <v>45</v>
      </c>
      <c r="B58" s="5" t="s">
        <v>45</v>
      </c>
      <c r="C58" s="5"/>
      <c r="D58" s="5"/>
      <c r="E58" s="96" t="s">
        <v>5</v>
      </c>
      <c r="F58" s="22"/>
      <c r="G58" s="105"/>
      <c r="H58" s="105"/>
      <c r="I58" s="50">
        <f>SUM(I59)</f>
        <v>3162600</v>
      </c>
      <c r="J58" s="50"/>
      <c r="K58" s="46"/>
      <c r="L58" s="45"/>
      <c r="M58" s="45"/>
      <c r="N58" s="45"/>
      <c r="O58" s="45"/>
      <c r="P58" s="45"/>
      <c r="Q58" s="45"/>
      <c r="R58" s="45"/>
      <c r="S58" s="45"/>
    </row>
    <row r="59" spans="1:19" ht="20.25" customHeight="1" x14ac:dyDescent="0.25">
      <c r="A59" s="143" t="s">
        <v>46</v>
      </c>
      <c r="B59" s="4" t="s">
        <v>46</v>
      </c>
      <c r="C59" s="5"/>
      <c r="D59" s="5"/>
      <c r="E59" s="94" t="s">
        <v>5</v>
      </c>
      <c r="F59" s="22" t="s">
        <v>8</v>
      </c>
      <c r="G59" s="105"/>
      <c r="H59" s="105"/>
      <c r="I59" s="106">
        <f>SUM(I60+I61+I63+I64+I65+I62)</f>
        <v>3162600</v>
      </c>
      <c r="J59" s="106"/>
      <c r="K59" s="46"/>
      <c r="L59" s="45"/>
      <c r="M59" s="45"/>
      <c r="N59" s="45"/>
      <c r="O59" s="45"/>
      <c r="P59" s="45"/>
      <c r="Q59" s="45"/>
      <c r="R59" s="45"/>
      <c r="S59" s="45"/>
    </row>
    <row r="60" spans="1:19" ht="34.5" customHeight="1" x14ac:dyDescent="0.25">
      <c r="A60" s="144" t="s">
        <v>88</v>
      </c>
      <c r="B60" s="4" t="s">
        <v>88</v>
      </c>
      <c r="C60" s="4" t="s">
        <v>73</v>
      </c>
      <c r="D60" s="4" t="s">
        <v>15</v>
      </c>
      <c r="E60" s="26" t="s">
        <v>80</v>
      </c>
      <c r="F60" s="22" t="s">
        <v>8</v>
      </c>
      <c r="G60" s="105"/>
      <c r="H60" s="105"/>
      <c r="I60" s="44">
        <v>76300</v>
      </c>
      <c r="J60" s="44"/>
      <c r="K60" s="46"/>
      <c r="L60" s="45"/>
      <c r="M60" s="45"/>
      <c r="N60" s="45"/>
      <c r="O60" s="45"/>
      <c r="P60" s="45"/>
      <c r="Q60" s="45"/>
      <c r="R60" s="45"/>
      <c r="S60" s="45"/>
    </row>
    <row r="61" spans="1:19" ht="54" customHeight="1" x14ac:dyDescent="0.25">
      <c r="A61" s="144" t="s">
        <v>135</v>
      </c>
      <c r="B61" s="4" t="s">
        <v>135</v>
      </c>
      <c r="C61" s="4" t="s">
        <v>95</v>
      </c>
      <c r="D61" s="20" t="s">
        <v>18</v>
      </c>
      <c r="E61" s="26" t="s">
        <v>99</v>
      </c>
      <c r="F61" s="22" t="s">
        <v>8</v>
      </c>
      <c r="G61" s="105"/>
      <c r="H61" s="105"/>
      <c r="I61" s="44">
        <v>104500</v>
      </c>
      <c r="J61" s="44"/>
      <c r="K61" s="46"/>
      <c r="L61" s="45"/>
      <c r="M61" s="45"/>
      <c r="N61" s="45"/>
      <c r="O61" s="45"/>
      <c r="P61" s="45"/>
      <c r="Q61" s="45"/>
      <c r="R61" s="45"/>
      <c r="S61" s="45"/>
    </row>
    <row r="62" spans="1:19" ht="15.75" x14ac:dyDescent="0.25">
      <c r="A62" s="144" t="s">
        <v>90</v>
      </c>
      <c r="B62" s="4" t="s">
        <v>90</v>
      </c>
      <c r="C62" s="4" t="s">
        <v>89</v>
      </c>
      <c r="D62" s="4" t="s">
        <v>22</v>
      </c>
      <c r="E62" s="26" t="s">
        <v>91</v>
      </c>
      <c r="F62" s="22" t="s">
        <v>8</v>
      </c>
      <c r="G62" s="105"/>
      <c r="H62" s="105"/>
      <c r="I62" s="44">
        <v>100000</v>
      </c>
      <c r="J62" s="44"/>
      <c r="K62" s="46"/>
      <c r="L62" s="45"/>
      <c r="M62" s="45"/>
      <c r="N62" s="45"/>
      <c r="O62" s="45"/>
      <c r="P62" s="45"/>
      <c r="Q62" s="45"/>
      <c r="R62" s="45"/>
      <c r="S62" s="45"/>
    </row>
    <row r="63" spans="1:19" ht="15.75" x14ac:dyDescent="0.25">
      <c r="A63" s="144" t="s">
        <v>130</v>
      </c>
      <c r="B63" s="4" t="s">
        <v>130</v>
      </c>
      <c r="C63" s="4" t="s">
        <v>123</v>
      </c>
      <c r="D63" s="20" t="s">
        <v>22</v>
      </c>
      <c r="E63" s="26" t="s">
        <v>124</v>
      </c>
      <c r="F63" s="22" t="s">
        <v>8</v>
      </c>
      <c r="G63" s="105"/>
      <c r="H63" s="105"/>
      <c r="I63" s="44">
        <v>77000</v>
      </c>
      <c r="J63" s="44"/>
      <c r="K63" s="46"/>
      <c r="L63" s="45"/>
      <c r="M63" s="45"/>
      <c r="N63" s="45"/>
      <c r="O63" s="45"/>
      <c r="P63" s="45"/>
      <c r="Q63" s="45"/>
      <c r="R63" s="45"/>
      <c r="S63" s="45"/>
    </row>
    <row r="64" spans="1:19" ht="34.5" customHeight="1" x14ac:dyDescent="0.25">
      <c r="A64" s="144" t="s">
        <v>92</v>
      </c>
      <c r="B64" s="4" t="s">
        <v>92</v>
      </c>
      <c r="C64" s="4" t="s">
        <v>94</v>
      </c>
      <c r="D64" s="20" t="s">
        <v>21</v>
      </c>
      <c r="E64" s="26" t="s">
        <v>93</v>
      </c>
      <c r="F64" s="22" t="s">
        <v>8</v>
      </c>
      <c r="G64" s="105"/>
      <c r="H64" s="105"/>
      <c r="I64" s="44">
        <v>2750000</v>
      </c>
      <c r="J64" s="44"/>
      <c r="K64" s="127"/>
      <c r="L64" s="45"/>
      <c r="M64" s="45"/>
      <c r="N64" s="45"/>
      <c r="O64" s="45"/>
      <c r="P64" s="45"/>
      <c r="Q64" s="45"/>
      <c r="R64" s="45"/>
      <c r="S64" s="45"/>
    </row>
    <row r="65" spans="1:19" s="45" customFormat="1" ht="15.75" hidden="1" x14ac:dyDescent="0.25">
      <c r="A65" s="144" t="s">
        <v>96</v>
      </c>
      <c r="B65" s="4" t="s">
        <v>96</v>
      </c>
      <c r="C65" s="4" t="s">
        <v>97</v>
      </c>
      <c r="D65" s="20"/>
      <c r="E65" s="26" t="s">
        <v>98</v>
      </c>
      <c r="F65" s="22" t="s">
        <v>8</v>
      </c>
      <c r="G65" s="105"/>
      <c r="H65" s="105"/>
      <c r="I65" s="50">
        <f>I66</f>
        <v>54800</v>
      </c>
      <c r="J65" s="50"/>
      <c r="K65" s="46"/>
    </row>
    <row r="66" spans="1:19" s="45" customFormat="1" ht="31.5" x14ac:dyDescent="0.25">
      <c r="A66" s="144" t="s">
        <v>166</v>
      </c>
      <c r="B66" s="4" t="s">
        <v>166</v>
      </c>
      <c r="C66" s="4" t="s">
        <v>167</v>
      </c>
      <c r="D66" s="20" t="s">
        <v>27</v>
      </c>
      <c r="E66" s="73" t="s">
        <v>189</v>
      </c>
      <c r="F66" s="22"/>
      <c r="G66" s="105"/>
      <c r="H66" s="105"/>
      <c r="I66" s="44">
        <v>54800</v>
      </c>
      <c r="J66" s="44"/>
      <c r="K66" s="46"/>
    </row>
    <row r="67" spans="1:19" ht="31.5" x14ac:dyDescent="0.25">
      <c r="A67" s="142" t="s">
        <v>47</v>
      </c>
      <c r="B67" s="5" t="s">
        <v>47</v>
      </c>
      <c r="C67" s="5"/>
      <c r="D67" s="5"/>
      <c r="E67" s="96" t="s">
        <v>11</v>
      </c>
      <c r="F67" s="10"/>
      <c r="G67" s="105"/>
      <c r="H67" s="105"/>
      <c r="I67" s="50">
        <f>SUM(I68)</f>
        <v>1664300</v>
      </c>
      <c r="J67" s="50"/>
      <c r="K67" s="46"/>
      <c r="L67" s="45"/>
      <c r="M67" s="45"/>
      <c r="N67" s="45"/>
      <c r="O67" s="45"/>
      <c r="P67" s="45"/>
      <c r="Q67" s="45"/>
      <c r="R67" s="45"/>
      <c r="S67" s="45"/>
    </row>
    <row r="68" spans="1:19" ht="32.25" customHeight="1" x14ac:dyDescent="0.25">
      <c r="A68" s="143" t="s">
        <v>48</v>
      </c>
      <c r="B68" s="4" t="s">
        <v>48</v>
      </c>
      <c r="C68" s="5"/>
      <c r="D68" s="5"/>
      <c r="E68" s="94" t="s">
        <v>49</v>
      </c>
      <c r="F68" s="10"/>
      <c r="G68" s="105"/>
      <c r="H68" s="105"/>
      <c r="I68" s="106">
        <f>I69+I70+I72</f>
        <v>1664300</v>
      </c>
      <c r="J68" s="106"/>
      <c r="K68" s="46"/>
      <c r="L68" s="45"/>
      <c r="M68" s="45"/>
      <c r="N68" s="45"/>
      <c r="O68" s="45"/>
      <c r="P68" s="45"/>
      <c r="Q68" s="45"/>
      <c r="R68" s="45"/>
      <c r="S68" s="45"/>
    </row>
    <row r="69" spans="1:19" ht="34.5" customHeight="1" x14ac:dyDescent="0.25">
      <c r="A69" s="143" t="s">
        <v>72</v>
      </c>
      <c r="B69" s="4" t="s">
        <v>72</v>
      </c>
      <c r="C69" s="4" t="s">
        <v>73</v>
      </c>
      <c r="D69" s="4" t="s">
        <v>15</v>
      </c>
      <c r="E69" s="26" t="s">
        <v>80</v>
      </c>
      <c r="F69" s="22" t="s">
        <v>8</v>
      </c>
      <c r="G69" s="105"/>
      <c r="H69" s="105"/>
      <c r="I69" s="44">
        <v>60000</v>
      </c>
      <c r="J69" s="44"/>
      <c r="K69" s="46"/>
      <c r="L69" s="45"/>
      <c r="M69" s="45"/>
      <c r="N69" s="45"/>
      <c r="O69" s="45"/>
      <c r="P69" s="45"/>
      <c r="Q69" s="45"/>
      <c r="R69" s="45"/>
      <c r="S69" s="45"/>
    </row>
    <row r="70" spans="1:19" ht="0.75" customHeight="1" x14ac:dyDescent="0.25">
      <c r="A70" s="143" t="s">
        <v>53</v>
      </c>
      <c r="B70" s="4" t="s">
        <v>190</v>
      </c>
      <c r="C70" s="4" t="s">
        <v>54</v>
      </c>
      <c r="D70" s="5"/>
      <c r="E70" s="107" t="s">
        <v>148</v>
      </c>
      <c r="F70" s="22" t="s">
        <v>8</v>
      </c>
      <c r="G70" s="105"/>
      <c r="H70" s="105"/>
      <c r="I70" s="106">
        <f>I71</f>
        <v>1404300</v>
      </c>
      <c r="J70" s="106"/>
      <c r="K70" s="46"/>
      <c r="L70" s="45"/>
      <c r="M70" s="45"/>
      <c r="N70" s="45"/>
      <c r="O70" s="45"/>
      <c r="P70" s="45"/>
      <c r="Q70" s="45"/>
      <c r="R70" s="45"/>
      <c r="S70" s="45"/>
    </row>
    <row r="71" spans="1:19" ht="30.75" customHeight="1" x14ac:dyDescent="0.25">
      <c r="A71" s="144" t="s">
        <v>51</v>
      </c>
      <c r="B71" s="4" t="s">
        <v>191</v>
      </c>
      <c r="C71" s="4" t="s">
        <v>52</v>
      </c>
      <c r="D71" s="4" t="s">
        <v>19</v>
      </c>
      <c r="E71" s="73" t="s">
        <v>42</v>
      </c>
      <c r="F71" s="22" t="s">
        <v>8</v>
      </c>
      <c r="G71" s="105"/>
      <c r="H71" s="105"/>
      <c r="I71" s="44">
        <v>1404300</v>
      </c>
      <c r="J71" s="44"/>
      <c r="K71" s="46"/>
      <c r="L71" s="45"/>
      <c r="M71" s="45"/>
      <c r="N71" s="45"/>
      <c r="O71" s="45"/>
      <c r="P71" s="45"/>
      <c r="Q71" s="45"/>
      <c r="R71" s="45"/>
      <c r="S71" s="45"/>
    </row>
    <row r="72" spans="1:19" s="45" customFormat="1" ht="16.5" hidden="1" customHeight="1" x14ac:dyDescent="0.25">
      <c r="A72" s="144" t="s">
        <v>62</v>
      </c>
      <c r="B72" s="4" t="s">
        <v>192</v>
      </c>
      <c r="C72" s="4" t="s">
        <v>57</v>
      </c>
      <c r="D72" s="4"/>
      <c r="E72" s="107" t="s">
        <v>58</v>
      </c>
      <c r="F72" s="22" t="s">
        <v>8</v>
      </c>
      <c r="G72" s="105"/>
      <c r="H72" s="105"/>
      <c r="I72" s="44">
        <f>SUM(I73)</f>
        <v>200000</v>
      </c>
      <c r="J72" s="44"/>
      <c r="K72" s="46"/>
    </row>
    <row r="73" spans="1:19" s="62" customFormat="1" ht="20.25" customHeight="1" x14ac:dyDescent="0.25">
      <c r="A73" s="143" t="s">
        <v>63</v>
      </c>
      <c r="B73" s="4" t="s">
        <v>63</v>
      </c>
      <c r="C73" s="4" t="s">
        <v>59</v>
      </c>
      <c r="D73" s="4" t="s">
        <v>19</v>
      </c>
      <c r="E73" s="73" t="s">
        <v>136</v>
      </c>
      <c r="F73" s="56" t="s">
        <v>8</v>
      </c>
      <c r="G73" s="152"/>
      <c r="H73" s="152"/>
      <c r="I73" s="106">
        <v>200000</v>
      </c>
      <c r="J73" s="106"/>
      <c r="K73" s="58"/>
    </row>
    <row r="74" spans="1:19" ht="29.25" customHeight="1" x14ac:dyDescent="0.25">
      <c r="A74" s="142" t="s">
        <v>101</v>
      </c>
      <c r="B74" s="5" t="s">
        <v>101</v>
      </c>
      <c r="C74" s="5"/>
      <c r="D74" s="5"/>
      <c r="E74" s="96" t="s">
        <v>13</v>
      </c>
      <c r="F74" s="9"/>
      <c r="G74" s="108"/>
      <c r="H74" s="108"/>
      <c r="I74" s="50">
        <f>SUM(I75)</f>
        <v>21027800</v>
      </c>
      <c r="J74" s="50"/>
      <c r="K74" s="46"/>
      <c r="L74" s="45"/>
      <c r="M74" s="45"/>
      <c r="N74" s="45"/>
      <c r="O74" s="45"/>
      <c r="P74" s="45"/>
      <c r="Q74" s="45"/>
      <c r="R74" s="45"/>
      <c r="S74" s="45"/>
    </row>
    <row r="75" spans="1:19" ht="31.5" x14ac:dyDescent="0.25">
      <c r="A75" s="143" t="s">
        <v>102</v>
      </c>
      <c r="B75" s="4" t="s">
        <v>102</v>
      </c>
      <c r="C75" s="5"/>
      <c r="D75" s="5"/>
      <c r="E75" s="94" t="s">
        <v>13</v>
      </c>
      <c r="F75" s="9"/>
      <c r="G75" s="108"/>
      <c r="H75" s="108"/>
      <c r="I75" s="106">
        <f>I76+I80+I81+I82+I86+I84+I87+I83</f>
        <v>21027800</v>
      </c>
      <c r="J75" s="106"/>
      <c r="K75" s="46"/>
      <c r="L75" s="45"/>
      <c r="M75" s="45"/>
      <c r="N75" s="45"/>
      <c r="O75" s="45"/>
      <c r="P75" s="45"/>
      <c r="Q75" s="45"/>
      <c r="R75" s="45"/>
      <c r="S75" s="45"/>
    </row>
    <row r="76" spans="1:19" ht="0.75" customHeight="1" x14ac:dyDescent="0.25">
      <c r="A76" s="143" t="s">
        <v>144</v>
      </c>
      <c r="B76" s="4" t="s">
        <v>144</v>
      </c>
      <c r="C76" s="4" t="s">
        <v>37</v>
      </c>
      <c r="D76" s="4"/>
      <c r="E76" s="26" t="s">
        <v>105</v>
      </c>
      <c r="F76" s="22" t="s">
        <v>8</v>
      </c>
      <c r="G76" s="108"/>
      <c r="H76" s="108"/>
      <c r="I76" s="109">
        <f>SUM(I77+I78+I79)</f>
        <v>3072800</v>
      </c>
      <c r="J76" s="109"/>
      <c r="K76" s="46"/>
      <c r="L76" s="45"/>
      <c r="M76" s="45"/>
      <c r="N76" s="45"/>
      <c r="O76" s="45"/>
      <c r="P76" s="45"/>
      <c r="Q76" s="45"/>
      <c r="R76" s="45"/>
      <c r="S76" s="45"/>
    </row>
    <row r="77" spans="1:19" ht="21.75" customHeight="1" x14ac:dyDescent="0.25">
      <c r="A77" s="144" t="s">
        <v>103</v>
      </c>
      <c r="B77" s="4" t="s">
        <v>103</v>
      </c>
      <c r="C77" s="4" t="s">
        <v>104</v>
      </c>
      <c r="D77" s="4" t="s">
        <v>289</v>
      </c>
      <c r="E77" s="73" t="s">
        <v>106</v>
      </c>
      <c r="F77" s="22" t="s">
        <v>8</v>
      </c>
      <c r="G77" s="108"/>
      <c r="H77" s="108"/>
      <c r="I77" s="44">
        <v>550000</v>
      </c>
      <c r="J77" s="44"/>
      <c r="K77" s="45"/>
      <c r="L77" s="45"/>
      <c r="M77" s="45"/>
      <c r="N77" s="45"/>
      <c r="O77" s="45"/>
      <c r="P77" s="45"/>
      <c r="Q77" s="45"/>
      <c r="R77" s="45"/>
      <c r="S77" s="45"/>
    </row>
    <row r="78" spans="1:19" ht="19.5" customHeight="1" x14ac:dyDescent="0.25">
      <c r="A78" s="143" t="s">
        <v>107</v>
      </c>
      <c r="B78" s="24" t="s">
        <v>107</v>
      </c>
      <c r="C78" s="24" t="s">
        <v>108</v>
      </c>
      <c r="D78" s="24" t="s">
        <v>23</v>
      </c>
      <c r="E78" s="73" t="s">
        <v>109</v>
      </c>
      <c r="F78" s="22" t="s">
        <v>8</v>
      </c>
      <c r="G78" s="108"/>
      <c r="H78" s="108"/>
      <c r="I78" s="106">
        <v>500000</v>
      </c>
      <c r="J78" s="106"/>
      <c r="K78" s="45"/>
      <c r="L78" s="45"/>
      <c r="M78" s="45"/>
      <c r="N78" s="45"/>
      <c r="O78" s="45"/>
      <c r="P78" s="45"/>
      <c r="Q78" s="45"/>
      <c r="R78" s="45"/>
      <c r="S78" s="45"/>
    </row>
    <row r="79" spans="1:19" ht="32.25" customHeight="1" x14ac:dyDescent="0.25">
      <c r="A79" s="144" t="s">
        <v>110</v>
      </c>
      <c r="B79" s="4" t="s">
        <v>110</v>
      </c>
      <c r="C79" s="4" t="s">
        <v>111</v>
      </c>
      <c r="D79" s="4" t="s">
        <v>23</v>
      </c>
      <c r="E79" s="95" t="s">
        <v>112</v>
      </c>
      <c r="F79" s="22" t="s">
        <v>8</v>
      </c>
      <c r="G79" s="108"/>
      <c r="H79" s="108"/>
      <c r="I79" s="44">
        <v>2022800</v>
      </c>
      <c r="J79" s="44"/>
      <c r="K79" s="45"/>
      <c r="L79" s="45"/>
      <c r="M79" s="45"/>
      <c r="N79" s="45"/>
      <c r="O79" s="45"/>
      <c r="P79" s="45"/>
      <c r="Q79" s="45"/>
      <c r="R79" s="45"/>
      <c r="S79" s="45"/>
    </row>
    <row r="80" spans="1:19" ht="45.75" customHeight="1" x14ac:dyDescent="0.25">
      <c r="A80" s="144"/>
      <c r="B80" s="4" t="s">
        <v>303</v>
      </c>
      <c r="C80" s="4" t="s">
        <v>304</v>
      </c>
      <c r="D80" s="4" t="s">
        <v>23</v>
      </c>
      <c r="E80" s="95" t="s">
        <v>305</v>
      </c>
      <c r="F80" s="22" t="s">
        <v>8</v>
      </c>
      <c r="G80" s="108"/>
      <c r="H80" s="108"/>
      <c r="I80" s="44">
        <v>5100000</v>
      </c>
      <c r="J80" s="44"/>
      <c r="K80" s="52"/>
      <c r="L80" s="45"/>
      <c r="M80" s="45"/>
      <c r="N80" s="45"/>
      <c r="O80" s="45"/>
      <c r="P80" s="45"/>
      <c r="Q80" s="45"/>
      <c r="R80" s="45"/>
      <c r="S80" s="45"/>
    </row>
    <row r="81" spans="1:19" ht="15.75" x14ac:dyDescent="0.25">
      <c r="A81" s="144" t="s">
        <v>114</v>
      </c>
      <c r="B81" s="4" t="s">
        <v>114</v>
      </c>
      <c r="C81" s="4" t="s">
        <v>113</v>
      </c>
      <c r="D81" s="4" t="s">
        <v>23</v>
      </c>
      <c r="E81" s="26" t="s">
        <v>115</v>
      </c>
      <c r="F81" s="9" t="s">
        <v>9</v>
      </c>
      <c r="G81" s="105"/>
      <c r="H81" s="105"/>
      <c r="I81" s="110">
        <v>5355000</v>
      </c>
      <c r="J81" s="110"/>
      <c r="K81" s="45"/>
      <c r="L81" s="45"/>
      <c r="M81" s="45"/>
      <c r="N81" s="45"/>
      <c r="O81" s="45"/>
      <c r="P81" s="45"/>
      <c r="Q81" s="45"/>
      <c r="R81" s="45"/>
      <c r="S81" s="45"/>
    </row>
    <row r="82" spans="1:19" ht="20.25" customHeight="1" x14ac:dyDescent="0.25">
      <c r="A82" s="144" t="s">
        <v>150</v>
      </c>
      <c r="B82" s="4" t="s">
        <v>150</v>
      </c>
      <c r="C82" s="4" t="s">
        <v>151</v>
      </c>
      <c r="D82" s="4" t="s">
        <v>152</v>
      </c>
      <c r="E82" s="26" t="s">
        <v>153</v>
      </c>
      <c r="F82" s="9" t="s">
        <v>9</v>
      </c>
      <c r="G82" s="105"/>
      <c r="H82" s="105"/>
      <c r="I82" s="110">
        <v>600000</v>
      </c>
      <c r="J82" s="110"/>
      <c r="K82" s="45"/>
      <c r="L82" s="45"/>
      <c r="M82" s="45"/>
      <c r="N82" s="45"/>
      <c r="O82" s="45"/>
      <c r="P82" s="45"/>
      <c r="Q82" s="45"/>
      <c r="R82" s="45"/>
      <c r="S82" s="45"/>
    </row>
    <row r="83" spans="1:19" ht="20.25" customHeight="1" x14ac:dyDescent="0.25">
      <c r="A83" s="144"/>
      <c r="B83" s="4" t="s">
        <v>288</v>
      </c>
      <c r="C83" s="4" t="s">
        <v>286</v>
      </c>
      <c r="D83" s="4" t="s">
        <v>23</v>
      </c>
      <c r="E83" s="26" t="s">
        <v>287</v>
      </c>
      <c r="F83" s="9"/>
      <c r="G83" s="105"/>
      <c r="H83" s="105"/>
      <c r="I83" s="110">
        <v>500000</v>
      </c>
      <c r="J83" s="110"/>
      <c r="K83" s="45"/>
      <c r="L83" s="45"/>
      <c r="M83" s="45"/>
      <c r="N83" s="45"/>
      <c r="O83" s="45"/>
      <c r="P83" s="45"/>
      <c r="Q83" s="45"/>
      <c r="R83" s="45"/>
      <c r="S83" s="45"/>
    </row>
    <row r="84" spans="1:19" s="61" customFormat="1" ht="0.75" customHeight="1" x14ac:dyDescent="0.25">
      <c r="A84" s="142"/>
      <c r="B84" s="5" t="s">
        <v>239</v>
      </c>
      <c r="C84" s="5" t="s">
        <v>138</v>
      </c>
      <c r="D84" s="5"/>
      <c r="E84" s="98" t="s">
        <v>137</v>
      </c>
      <c r="F84" s="78"/>
      <c r="G84" s="105"/>
      <c r="H84" s="105"/>
      <c r="I84" s="105">
        <f>I85</f>
        <v>1800000</v>
      </c>
      <c r="J84" s="105"/>
    </row>
    <row r="85" spans="1:19" ht="34.5" customHeight="1" x14ac:dyDescent="0.25">
      <c r="A85" s="144"/>
      <c r="B85" s="4" t="s">
        <v>238</v>
      </c>
      <c r="C85" s="4">
        <v>7461</v>
      </c>
      <c r="D85" s="4" t="s">
        <v>24</v>
      </c>
      <c r="E85" s="26" t="s">
        <v>116</v>
      </c>
      <c r="F85" s="9"/>
      <c r="G85" s="105"/>
      <c r="H85" s="105"/>
      <c r="I85" s="110">
        <v>1800000</v>
      </c>
      <c r="J85" s="110"/>
      <c r="K85" s="45"/>
      <c r="L85" s="45"/>
      <c r="M85" s="45"/>
      <c r="N85" s="45"/>
      <c r="O85" s="45"/>
      <c r="P85" s="45"/>
      <c r="Q85" s="45"/>
      <c r="R85" s="45"/>
      <c r="S85" s="45"/>
    </row>
    <row r="86" spans="1:19" ht="20.25" customHeight="1" x14ac:dyDescent="0.25">
      <c r="A86" s="144"/>
      <c r="B86" s="4" t="s">
        <v>210</v>
      </c>
      <c r="C86" s="4" t="s">
        <v>208</v>
      </c>
      <c r="D86" s="4" t="s">
        <v>209</v>
      </c>
      <c r="E86" s="26" t="s">
        <v>211</v>
      </c>
      <c r="F86" s="9" t="s">
        <v>9</v>
      </c>
      <c r="G86" s="105"/>
      <c r="H86" s="105"/>
      <c r="I86" s="110">
        <v>200000</v>
      </c>
      <c r="J86" s="110"/>
      <c r="K86" s="45"/>
      <c r="L86" s="45"/>
      <c r="M86" s="45"/>
      <c r="N86" s="45"/>
      <c r="O86" s="45"/>
      <c r="P86" s="45"/>
      <c r="Q86" s="45"/>
      <c r="R86" s="45"/>
      <c r="S86" s="45"/>
    </row>
    <row r="87" spans="1:19" ht="20.25" customHeight="1" x14ac:dyDescent="0.25">
      <c r="A87" s="144"/>
      <c r="B87" s="4" t="s">
        <v>264</v>
      </c>
      <c r="C87" s="4" t="s">
        <v>263</v>
      </c>
      <c r="D87" s="4" t="s">
        <v>25</v>
      </c>
      <c r="E87" s="26" t="s">
        <v>39</v>
      </c>
      <c r="F87" s="9"/>
      <c r="G87" s="105"/>
      <c r="H87" s="105"/>
      <c r="I87" s="110">
        <v>4400000</v>
      </c>
      <c r="J87" s="110"/>
      <c r="K87" s="45"/>
      <c r="L87" s="45"/>
      <c r="M87" s="45"/>
      <c r="N87" s="45"/>
      <c r="O87" s="45"/>
      <c r="P87" s="45"/>
      <c r="Q87" s="45"/>
      <c r="R87" s="45"/>
      <c r="S87" s="45"/>
    </row>
    <row r="88" spans="1:19" ht="31.5" x14ac:dyDescent="0.25">
      <c r="A88" s="142" t="s">
        <v>128</v>
      </c>
      <c r="B88" s="12">
        <v>1500000</v>
      </c>
      <c r="C88" s="12"/>
      <c r="D88" s="12"/>
      <c r="E88" s="12" t="s">
        <v>6</v>
      </c>
      <c r="F88" s="22"/>
      <c r="G88" s="100"/>
      <c r="H88" s="100"/>
      <c r="I88" s="50">
        <f>SUM(I89)</f>
        <v>124776456</v>
      </c>
      <c r="J88" s="50"/>
      <c r="K88" s="52"/>
      <c r="L88" s="45"/>
      <c r="M88" s="45"/>
      <c r="N88" s="45"/>
      <c r="O88" s="45"/>
      <c r="P88" s="45"/>
      <c r="Q88" s="45"/>
      <c r="R88" s="45"/>
      <c r="S88" s="45"/>
    </row>
    <row r="89" spans="1:19" ht="31.5" x14ac:dyDescent="0.25">
      <c r="A89" s="143" t="s">
        <v>129</v>
      </c>
      <c r="B89" s="22">
        <v>1510000</v>
      </c>
      <c r="C89" s="12"/>
      <c r="D89" s="12"/>
      <c r="E89" s="25" t="s">
        <v>6</v>
      </c>
      <c r="F89" s="22"/>
      <c r="G89" s="32"/>
      <c r="H89" s="35"/>
      <c r="I89" s="40">
        <f>I92+I96+I101+I102+I104+I105+I106+I107+I108+I109+I110+I139+I91+I94+I127+I132+I137+I111+I112+I113+I114+I115+I116+I117+I118+I119+I120+I121+I122+I124+I126+I103+I95+I98+I141+I99+I90+I97+I100+I133+I134+I125+I135+I123+I131+I136</f>
        <v>124776456</v>
      </c>
      <c r="J89" s="40"/>
      <c r="K89" s="45"/>
      <c r="L89" s="45"/>
      <c r="M89" s="45"/>
      <c r="N89" s="45"/>
      <c r="O89" s="45"/>
      <c r="P89" s="45"/>
      <c r="Q89" s="45"/>
      <c r="R89" s="45"/>
      <c r="S89" s="45"/>
    </row>
    <row r="90" spans="1:19" ht="31.5" x14ac:dyDescent="0.25">
      <c r="A90" s="143"/>
      <c r="B90" s="22">
        <v>1510160</v>
      </c>
      <c r="C90" s="20" t="s">
        <v>73</v>
      </c>
      <c r="D90" s="20" t="s">
        <v>15</v>
      </c>
      <c r="E90" s="22" t="s">
        <v>80</v>
      </c>
      <c r="F90" s="22" t="s">
        <v>8</v>
      </c>
      <c r="G90" s="32"/>
      <c r="H90" s="35"/>
      <c r="I90" s="44">
        <v>134000</v>
      </c>
      <c r="J90" s="40"/>
      <c r="K90" s="45"/>
      <c r="L90" s="45"/>
      <c r="M90" s="45"/>
      <c r="N90" s="45"/>
      <c r="O90" s="45"/>
      <c r="P90" s="45"/>
      <c r="Q90" s="45"/>
      <c r="R90" s="45"/>
      <c r="S90" s="45"/>
    </row>
    <row r="91" spans="1:19" ht="28.5" customHeight="1" x14ac:dyDescent="0.25">
      <c r="A91" s="143"/>
      <c r="B91" s="22">
        <v>1511010</v>
      </c>
      <c r="C91" s="22" t="s">
        <v>34</v>
      </c>
      <c r="D91" s="22" t="s">
        <v>16</v>
      </c>
      <c r="E91" s="90" t="s">
        <v>117</v>
      </c>
      <c r="F91" s="22" t="s">
        <v>8</v>
      </c>
      <c r="G91" s="32"/>
      <c r="H91" s="35"/>
      <c r="I91" s="44">
        <v>388153</v>
      </c>
      <c r="J91" s="40"/>
      <c r="K91" s="45"/>
      <c r="L91" s="45"/>
      <c r="M91" s="45"/>
      <c r="N91" s="45"/>
      <c r="O91" s="45"/>
      <c r="P91" s="45"/>
      <c r="Q91" s="45"/>
      <c r="R91" s="45"/>
      <c r="S91" s="45"/>
    </row>
    <row r="92" spans="1:19" s="27" customFormat="1" ht="56.25" customHeight="1" x14ac:dyDescent="0.25">
      <c r="A92" s="144" t="s">
        <v>118</v>
      </c>
      <c r="B92" s="4" t="s">
        <v>118</v>
      </c>
      <c r="C92" s="4" t="s">
        <v>35</v>
      </c>
      <c r="D92" s="4" t="s">
        <v>17</v>
      </c>
      <c r="E92" s="26" t="s">
        <v>40</v>
      </c>
      <c r="F92" s="22" t="s">
        <v>8</v>
      </c>
      <c r="G92" s="11"/>
      <c r="H92" s="11"/>
      <c r="I92" s="31">
        <v>2382741</v>
      </c>
      <c r="J92" s="31"/>
      <c r="K92" s="45"/>
      <c r="L92" s="52"/>
      <c r="M92" s="52"/>
      <c r="N92" s="52"/>
      <c r="O92" s="45"/>
      <c r="P92" s="45"/>
      <c r="Q92" s="45"/>
      <c r="R92" s="45"/>
      <c r="S92" s="45"/>
    </row>
    <row r="93" spans="1:19" s="27" customFormat="1" ht="0.75" customHeight="1" x14ac:dyDescent="0.25">
      <c r="A93" s="144" t="s">
        <v>119</v>
      </c>
      <c r="B93" s="4" t="s">
        <v>120</v>
      </c>
      <c r="C93" s="4"/>
      <c r="D93" s="4" t="s">
        <v>26</v>
      </c>
      <c r="E93" s="26" t="s">
        <v>121</v>
      </c>
      <c r="F93" s="22" t="s">
        <v>8</v>
      </c>
      <c r="G93" s="11"/>
      <c r="H93" s="11"/>
      <c r="I93" s="11"/>
      <c r="J93" s="31"/>
      <c r="K93" s="45"/>
      <c r="L93" s="45"/>
      <c r="M93" s="45"/>
      <c r="N93" s="45"/>
      <c r="O93" s="45"/>
      <c r="P93" s="45"/>
      <c r="Q93" s="45"/>
      <c r="R93" s="45"/>
      <c r="S93" s="45"/>
    </row>
    <row r="94" spans="1:19" s="27" customFormat="1" ht="31.5" customHeight="1" x14ac:dyDescent="0.25">
      <c r="A94" s="144"/>
      <c r="B94" s="4" t="s">
        <v>240</v>
      </c>
      <c r="C94" s="4" t="s">
        <v>30</v>
      </c>
      <c r="D94" s="4" t="s">
        <v>18</v>
      </c>
      <c r="E94" s="26" t="s">
        <v>41</v>
      </c>
      <c r="F94" s="22"/>
      <c r="G94" s="11"/>
      <c r="H94" s="11"/>
      <c r="I94" s="11">
        <v>394999</v>
      </c>
      <c r="J94" s="31"/>
      <c r="K94" s="45"/>
      <c r="L94" s="45"/>
      <c r="M94" s="45"/>
      <c r="N94" s="45"/>
      <c r="O94" s="45"/>
      <c r="P94" s="45"/>
      <c r="Q94" s="45"/>
      <c r="R94" s="45"/>
      <c r="S94" s="45"/>
    </row>
    <row r="95" spans="1:19" s="27" customFormat="1" ht="28.5" customHeight="1" x14ac:dyDescent="0.25">
      <c r="A95" s="144"/>
      <c r="B95" s="4" t="s">
        <v>270</v>
      </c>
      <c r="C95" s="4" t="s">
        <v>95</v>
      </c>
      <c r="D95" s="4" t="s">
        <v>18</v>
      </c>
      <c r="E95" s="26" t="s">
        <v>99</v>
      </c>
      <c r="F95" s="22" t="s">
        <v>8</v>
      </c>
      <c r="G95" s="11"/>
      <c r="H95" s="11"/>
      <c r="I95" s="11">
        <v>255000</v>
      </c>
      <c r="J95" s="31"/>
      <c r="K95" s="45"/>
      <c r="L95" s="45"/>
      <c r="M95" s="45"/>
      <c r="N95" s="45"/>
      <c r="O95" s="45"/>
      <c r="P95" s="45"/>
      <c r="Q95" s="45"/>
      <c r="R95" s="45"/>
      <c r="S95" s="45"/>
    </row>
    <row r="96" spans="1:19" s="27" customFormat="1" ht="24.75" customHeight="1" x14ac:dyDescent="0.25">
      <c r="A96" s="144" t="s">
        <v>122</v>
      </c>
      <c r="B96" s="4" t="s">
        <v>122</v>
      </c>
      <c r="C96" s="4" t="s">
        <v>36</v>
      </c>
      <c r="D96" s="4" t="s">
        <v>20</v>
      </c>
      <c r="E96" s="53" t="s">
        <v>43</v>
      </c>
      <c r="F96" s="22" t="s">
        <v>8</v>
      </c>
      <c r="G96" s="11"/>
      <c r="H96" s="11"/>
      <c r="I96" s="31">
        <v>18428871</v>
      </c>
      <c r="J96" s="31"/>
      <c r="K96" s="45"/>
      <c r="L96" s="45"/>
      <c r="M96" s="45"/>
      <c r="N96" s="45"/>
      <c r="O96" s="45"/>
      <c r="P96" s="45"/>
      <c r="Q96" s="45"/>
      <c r="R96" s="45"/>
      <c r="S96" s="45"/>
    </row>
    <row r="97" spans="1:19" s="27" customFormat="1" ht="31.5" customHeight="1" x14ac:dyDescent="0.25">
      <c r="A97" s="144"/>
      <c r="B97" s="4" t="s">
        <v>280</v>
      </c>
      <c r="C97" s="4" t="s">
        <v>281</v>
      </c>
      <c r="D97" s="4" t="s">
        <v>284</v>
      </c>
      <c r="E97" s="53" t="s">
        <v>285</v>
      </c>
      <c r="F97" s="22" t="s">
        <v>8</v>
      </c>
      <c r="G97" s="128"/>
      <c r="H97" s="128"/>
      <c r="I97" s="44">
        <v>389121</v>
      </c>
      <c r="J97" s="31"/>
      <c r="K97" s="45"/>
      <c r="L97" s="45"/>
      <c r="M97" s="45"/>
      <c r="N97" s="45"/>
      <c r="O97" s="45"/>
      <c r="P97" s="45"/>
      <c r="Q97" s="45"/>
      <c r="R97" s="45"/>
      <c r="S97" s="45"/>
    </row>
    <row r="98" spans="1:19" s="27" customFormat="1" ht="32.25" customHeight="1" x14ac:dyDescent="0.25">
      <c r="A98" s="144"/>
      <c r="B98" s="4" t="s">
        <v>271</v>
      </c>
      <c r="C98" s="4" t="s">
        <v>272</v>
      </c>
      <c r="D98" s="4" t="s">
        <v>21</v>
      </c>
      <c r="E98" s="53" t="s">
        <v>273</v>
      </c>
      <c r="F98" s="22" t="s">
        <v>8</v>
      </c>
      <c r="G98" s="11"/>
      <c r="H98" s="11"/>
      <c r="I98" s="31">
        <v>8978</v>
      </c>
      <c r="J98" s="31"/>
      <c r="K98" s="45"/>
      <c r="L98" s="45"/>
      <c r="M98" s="45"/>
      <c r="N98" s="45"/>
      <c r="O98" s="45"/>
      <c r="P98" s="45"/>
      <c r="Q98" s="45"/>
      <c r="R98" s="45"/>
      <c r="S98" s="45"/>
    </row>
    <row r="99" spans="1:19" s="27" customFormat="1" ht="32.25" customHeight="1" x14ac:dyDescent="0.25">
      <c r="A99" s="144"/>
      <c r="B99" s="4" t="s">
        <v>293</v>
      </c>
      <c r="C99" s="4" t="s">
        <v>113</v>
      </c>
      <c r="D99" s="4" t="s">
        <v>23</v>
      </c>
      <c r="E99" s="53" t="s">
        <v>115</v>
      </c>
      <c r="F99" s="22" t="s">
        <v>8</v>
      </c>
      <c r="G99" s="11"/>
      <c r="H99" s="11"/>
      <c r="I99" s="31">
        <v>7600000</v>
      </c>
      <c r="J99" s="31"/>
      <c r="K99" s="45"/>
      <c r="L99" s="45"/>
      <c r="M99" s="45"/>
      <c r="N99" s="45"/>
      <c r="O99" s="45"/>
      <c r="P99" s="45"/>
      <c r="Q99" s="45"/>
      <c r="R99" s="45"/>
      <c r="S99" s="45"/>
    </row>
    <row r="100" spans="1:19" s="27" customFormat="1" ht="32.25" customHeight="1" x14ac:dyDescent="0.25">
      <c r="A100" s="144"/>
      <c r="B100" s="4" t="s">
        <v>294</v>
      </c>
      <c r="C100" s="4" t="s">
        <v>52</v>
      </c>
      <c r="D100" s="4" t="s">
        <v>19</v>
      </c>
      <c r="E100" s="53" t="s">
        <v>42</v>
      </c>
      <c r="F100" s="22" t="s">
        <v>8</v>
      </c>
      <c r="G100" s="11"/>
      <c r="H100" s="11"/>
      <c r="I100" s="31">
        <v>329141</v>
      </c>
      <c r="J100" s="31"/>
      <c r="K100" s="45"/>
      <c r="L100" s="45"/>
      <c r="M100" s="45"/>
      <c r="N100" s="45"/>
      <c r="O100" s="45"/>
      <c r="P100" s="45"/>
      <c r="Q100" s="45"/>
      <c r="R100" s="45"/>
      <c r="S100" s="45"/>
    </row>
    <row r="101" spans="1:19" s="27" customFormat="1" ht="33.75" customHeight="1" x14ac:dyDescent="0.25">
      <c r="A101" s="144" t="s">
        <v>125</v>
      </c>
      <c r="B101" s="9">
        <v>1517310</v>
      </c>
      <c r="C101" s="9">
        <v>7310</v>
      </c>
      <c r="D101" s="4" t="s">
        <v>126</v>
      </c>
      <c r="E101" s="53" t="s">
        <v>127</v>
      </c>
      <c r="F101" s="28" t="s">
        <v>193</v>
      </c>
      <c r="G101" s="33" t="s">
        <v>219</v>
      </c>
      <c r="H101" s="35">
        <v>6302407</v>
      </c>
      <c r="I101" s="31">
        <v>1703800</v>
      </c>
      <c r="J101" s="84">
        <v>1</v>
      </c>
      <c r="K101" s="45"/>
      <c r="L101" s="45"/>
      <c r="M101" s="45"/>
      <c r="N101" s="45"/>
      <c r="O101" s="45"/>
      <c r="P101" s="45"/>
      <c r="Q101" s="45"/>
      <c r="R101" s="45"/>
      <c r="S101" s="45"/>
    </row>
    <row r="102" spans="1:19" s="45" customFormat="1" ht="33.75" customHeight="1" x14ac:dyDescent="0.25">
      <c r="A102" s="144"/>
      <c r="B102" s="9">
        <v>1517310</v>
      </c>
      <c r="C102" s="9">
        <v>7310</v>
      </c>
      <c r="D102" s="4" t="s">
        <v>126</v>
      </c>
      <c r="E102" s="53" t="s">
        <v>127</v>
      </c>
      <c r="F102" s="82" t="s">
        <v>204</v>
      </c>
      <c r="G102" s="85">
        <v>2019</v>
      </c>
      <c r="H102" s="35">
        <v>8025517</v>
      </c>
      <c r="I102" s="31">
        <v>822653</v>
      </c>
      <c r="J102" s="84">
        <v>1</v>
      </c>
    </row>
    <row r="103" spans="1:19" s="45" customFormat="1" ht="51" customHeight="1" x14ac:dyDescent="0.25">
      <c r="A103" s="144"/>
      <c r="B103" s="9">
        <v>1517310</v>
      </c>
      <c r="C103" s="9">
        <v>7310</v>
      </c>
      <c r="D103" s="4" t="s">
        <v>126</v>
      </c>
      <c r="E103" s="53" t="s">
        <v>127</v>
      </c>
      <c r="F103" s="82" t="s">
        <v>278</v>
      </c>
      <c r="G103" s="85" t="s">
        <v>268</v>
      </c>
      <c r="H103" s="35">
        <v>13750000</v>
      </c>
      <c r="I103" s="31">
        <v>220327</v>
      </c>
      <c r="J103" s="84"/>
    </row>
    <row r="104" spans="1:19" s="45" customFormat="1" ht="35.25" customHeight="1" x14ac:dyDescent="0.25">
      <c r="A104" s="144"/>
      <c r="B104" s="9">
        <v>1517310</v>
      </c>
      <c r="C104" s="9">
        <v>7310</v>
      </c>
      <c r="D104" s="4" t="s">
        <v>126</v>
      </c>
      <c r="E104" s="53" t="s">
        <v>127</v>
      </c>
      <c r="F104" s="82" t="s">
        <v>205</v>
      </c>
      <c r="G104" s="85">
        <v>2019</v>
      </c>
      <c r="H104" s="35">
        <v>4921129</v>
      </c>
      <c r="I104" s="31">
        <v>121887</v>
      </c>
      <c r="J104" s="84">
        <v>1</v>
      </c>
      <c r="K104" s="52"/>
      <c r="L104" s="52"/>
    </row>
    <row r="105" spans="1:19" s="45" customFormat="1" ht="44.25" customHeight="1" x14ac:dyDescent="0.25">
      <c r="A105" s="144"/>
      <c r="B105" s="9">
        <v>1517310</v>
      </c>
      <c r="C105" s="9">
        <v>7310</v>
      </c>
      <c r="D105" s="4" t="s">
        <v>126</v>
      </c>
      <c r="E105" s="53" t="s">
        <v>127</v>
      </c>
      <c r="F105" s="82" t="s">
        <v>299</v>
      </c>
      <c r="G105" s="85">
        <v>2019</v>
      </c>
      <c r="H105" s="35">
        <v>9970302</v>
      </c>
      <c r="I105" s="31">
        <v>503400</v>
      </c>
      <c r="J105" s="84">
        <v>1</v>
      </c>
    </row>
    <row r="106" spans="1:19" s="45" customFormat="1" ht="30.75" customHeight="1" x14ac:dyDescent="0.25">
      <c r="A106" s="144"/>
      <c r="B106" s="9">
        <v>1517310</v>
      </c>
      <c r="C106" s="9">
        <v>7310</v>
      </c>
      <c r="D106" s="4" t="s">
        <v>126</v>
      </c>
      <c r="E106" s="53" t="s">
        <v>127</v>
      </c>
      <c r="F106" s="82" t="s">
        <v>206</v>
      </c>
      <c r="G106" s="85">
        <v>2019</v>
      </c>
      <c r="H106" s="35">
        <v>8800000</v>
      </c>
      <c r="I106" s="31">
        <v>519006</v>
      </c>
      <c r="J106" s="84">
        <v>1</v>
      </c>
      <c r="K106" s="131"/>
    </row>
    <row r="107" spans="1:19" s="45" customFormat="1" ht="47.25" customHeight="1" x14ac:dyDescent="0.25">
      <c r="A107" s="144"/>
      <c r="B107" s="9">
        <v>1517310</v>
      </c>
      <c r="C107" s="9">
        <v>7310</v>
      </c>
      <c r="D107" s="4" t="s">
        <v>126</v>
      </c>
      <c r="E107" s="53" t="s">
        <v>127</v>
      </c>
      <c r="F107" s="82" t="s">
        <v>265</v>
      </c>
      <c r="G107" s="85">
        <v>2019</v>
      </c>
      <c r="H107" s="35">
        <v>7307723</v>
      </c>
      <c r="I107" s="31">
        <v>729087</v>
      </c>
      <c r="J107" s="84">
        <v>1</v>
      </c>
    </row>
    <row r="108" spans="1:19" s="45" customFormat="1" ht="46.5" customHeight="1" x14ac:dyDescent="0.25">
      <c r="A108" s="144"/>
      <c r="B108" s="9">
        <v>1517310</v>
      </c>
      <c r="C108" s="9">
        <v>7310</v>
      </c>
      <c r="D108" s="4" t="s">
        <v>126</v>
      </c>
      <c r="E108" s="53" t="s">
        <v>127</v>
      </c>
      <c r="F108" s="82" t="s">
        <v>298</v>
      </c>
      <c r="G108" s="85">
        <v>2019</v>
      </c>
      <c r="H108" s="35">
        <v>15685634</v>
      </c>
      <c r="I108" s="31">
        <v>6068258</v>
      </c>
      <c r="J108" s="84">
        <v>1</v>
      </c>
    </row>
    <row r="109" spans="1:19" s="45" customFormat="1" ht="45.75" customHeight="1" x14ac:dyDescent="0.25">
      <c r="A109" s="144"/>
      <c r="B109" s="9">
        <v>1517310</v>
      </c>
      <c r="C109" s="9">
        <v>7310</v>
      </c>
      <c r="D109" s="4" t="s">
        <v>126</v>
      </c>
      <c r="E109" s="53" t="s">
        <v>127</v>
      </c>
      <c r="F109" s="111" t="s">
        <v>279</v>
      </c>
      <c r="G109" s="85">
        <v>2019</v>
      </c>
      <c r="H109" s="35">
        <v>11000000</v>
      </c>
      <c r="I109" s="31">
        <v>430324</v>
      </c>
      <c r="J109" s="84">
        <v>1</v>
      </c>
    </row>
    <row r="110" spans="1:19" s="45" customFormat="1" ht="38.25" customHeight="1" x14ac:dyDescent="0.25">
      <c r="A110" s="144"/>
      <c r="B110" s="9">
        <v>1517310</v>
      </c>
      <c r="C110" s="9">
        <v>7310</v>
      </c>
      <c r="D110" s="4" t="s">
        <v>126</v>
      </c>
      <c r="E110" s="53" t="s">
        <v>127</v>
      </c>
      <c r="F110" s="111" t="s">
        <v>207</v>
      </c>
      <c r="G110" s="85">
        <v>2019</v>
      </c>
      <c r="H110" s="35">
        <v>7750564</v>
      </c>
      <c r="I110" s="31">
        <v>1043023</v>
      </c>
      <c r="J110" s="84">
        <v>1</v>
      </c>
    </row>
    <row r="111" spans="1:19" s="93" customFormat="1" ht="46.5" customHeight="1" x14ac:dyDescent="0.25">
      <c r="A111" s="146"/>
      <c r="B111" s="9">
        <v>1517310</v>
      </c>
      <c r="C111" s="9">
        <v>7310</v>
      </c>
      <c r="D111" s="4" t="s">
        <v>126</v>
      </c>
      <c r="E111" s="53" t="s">
        <v>127</v>
      </c>
      <c r="F111" s="111" t="s">
        <v>248</v>
      </c>
      <c r="G111" s="85" t="s">
        <v>266</v>
      </c>
      <c r="H111" s="35">
        <v>10539834</v>
      </c>
      <c r="I111" s="31">
        <v>10000</v>
      </c>
      <c r="J111" s="84">
        <v>1</v>
      </c>
      <c r="K111" s="45"/>
      <c r="L111" s="45"/>
      <c r="M111" s="45"/>
      <c r="N111" s="45"/>
      <c r="O111" s="45"/>
      <c r="P111" s="45"/>
      <c r="Q111" s="45"/>
      <c r="R111" s="45"/>
      <c r="S111" s="45"/>
    </row>
    <row r="112" spans="1:19" s="93" customFormat="1" ht="46.5" customHeight="1" x14ac:dyDescent="0.25">
      <c r="A112" s="146"/>
      <c r="B112" s="9">
        <v>1517310</v>
      </c>
      <c r="C112" s="9">
        <v>7310</v>
      </c>
      <c r="D112" s="4" t="s">
        <v>126</v>
      </c>
      <c r="E112" s="53" t="s">
        <v>127</v>
      </c>
      <c r="F112" s="111" t="s">
        <v>249</v>
      </c>
      <c r="G112" s="85" t="s">
        <v>266</v>
      </c>
      <c r="H112" s="35">
        <v>8794085</v>
      </c>
      <c r="I112" s="31">
        <v>50000</v>
      </c>
      <c r="J112" s="84">
        <v>1</v>
      </c>
      <c r="K112" s="45"/>
      <c r="L112" s="45"/>
      <c r="M112" s="45"/>
      <c r="N112" s="45"/>
      <c r="O112" s="45"/>
      <c r="P112" s="45"/>
      <c r="Q112" s="45"/>
      <c r="R112" s="45"/>
      <c r="S112" s="45"/>
    </row>
    <row r="113" spans="1:19" s="93" customFormat="1" ht="48" customHeight="1" x14ac:dyDescent="0.25">
      <c r="A113" s="146"/>
      <c r="B113" s="9">
        <v>1517310</v>
      </c>
      <c r="C113" s="9">
        <v>7310</v>
      </c>
      <c r="D113" s="4" t="s">
        <v>126</v>
      </c>
      <c r="E113" s="53" t="s">
        <v>127</v>
      </c>
      <c r="F113" s="111" t="s">
        <v>267</v>
      </c>
      <c r="G113" s="85" t="s">
        <v>266</v>
      </c>
      <c r="H113" s="35">
        <v>4343597</v>
      </c>
      <c r="I113" s="31">
        <v>10000</v>
      </c>
      <c r="J113" s="84">
        <v>1</v>
      </c>
      <c r="K113" s="45"/>
      <c r="L113" s="45"/>
      <c r="M113" s="45"/>
      <c r="N113" s="45"/>
      <c r="O113" s="45"/>
      <c r="P113" s="45"/>
      <c r="Q113" s="45"/>
      <c r="R113" s="45"/>
      <c r="S113" s="45"/>
    </row>
    <row r="114" spans="1:19" s="93" customFormat="1" ht="46.5" customHeight="1" x14ac:dyDescent="0.25">
      <c r="A114" s="146"/>
      <c r="B114" s="9">
        <v>1517310</v>
      </c>
      <c r="C114" s="9">
        <v>7310</v>
      </c>
      <c r="D114" s="4" t="s">
        <v>126</v>
      </c>
      <c r="E114" s="53" t="s">
        <v>127</v>
      </c>
      <c r="F114" s="111" t="s">
        <v>250</v>
      </c>
      <c r="G114" s="85" t="s">
        <v>266</v>
      </c>
      <c r="H114" s="35">
        <v>8249473</v>
      </c>
      <c r="I114" s="31">
        <v>10000</v>
      </c>
      <c r="J114" s="84">
        <v>1</v>
      </c>
      <c r="K114" s="45"/>
      <c r="L114" s="45"/>
      <c r="M114" s="45"/>
      <c r="N114" s="45"/>
      <c r="O114" s="45"/>
      <c r="P114" s="45"/>
      <c r="Q114" s="45"/>
      <c r="R114" s="45"/>
      <c r="S114" s="45"/>
    </row>
    <row r="115" spans="1:19" s="93" customFormat="1" ht="46.5" customHeight="1" x14ac:dyDescent="0.25">
      <c r="A115" s="146"/>
      <c r="B115" s="9">
        <v>1517310</v>
      </c>
      <c r="C115" s="9">
        <v>7310</v>
      </c>
      <c r="D115" s="4" t="s">
        <v>126</v>
      </c>
      <c r="E115" s="53" t="s">
        <v>127</v>
      </c>
      <c r="F115" s="111" t="s">
        <v>251</v>
      </c>
      <c r="G115" s="85" t="s">
        <v>266</v>
      </c>
      <c r="H115" s="35">
        <v>11885540</v>
      </c>
      <c r="I115" s="31">
        <v>10000</v>
      </c>
      <c r="J115" s="84">
        <v>1</v>
      </c>
      <c r="K115" s="45"/>
      <c r="L115" s="45"/>
      <c r="M115" s="45"/>
      <c r="N115" s="45"/>
      <c r="O115" s="45"/>
      <c r="P115" s="45"/>
      <c r="Q115" s="45"/>
      <c r="R115" s="45"/>
      <c r="S115" s="45"/>
    </row>
    <row r="116" spans="1:19" s="93" customFormat="1" ht="36" customHeight="1" x14ac:dyDescent="0.25">
      <c r="A116" s="146"/>
      <c r="B116" s="9">
        <v>1517310</v>
      </c>
      <c r="C116" s="9">
        <v>7310</v>
      </c>
      <c r="D116" s="4" t="s">
        <v>126</v>
      </c>
      <c r="E116" s="53" t="s">
        <v>127</v>
      </c>
      <c r="F116" s="111" t="s">
        <v>252</v>
      </c>
      <c r="G116" s="85" t="s">
        <v>268</v>
      </c>
      <c r="H116" s="35">
        <v>69850</v>
      </c>
      <c r="I116" s="31">
        <v>69850</v>
      </c>
      <c r="J116" s="84"/>
      <c r="K116" s="45"/>
      <c r="L116" s="45"/>
      <c r="M116" s="45"/>
      <c r="N116" s="45"/>
      <c r="O116" s="45"/>
      <c r="P116" s="45"/>
      <c r="Q116" s="45"/>
      <c r="R116" s="45"/>
      <c r="S116" s="45"/>
    </row>
    <row r="117" spans="1:19" s="93" customFormat="1" ht="33.75" customHeight="1" x14ac:dyDescent="0.25">
      <c r="A117" s="146"/>
      <c r="B117" s="9">
        <v>1517310</v>
      </c>
      <c r="C117" s="9">
        <v>7310</v>
      </c>
      <c r="D117" s="4" t="s">
        <v>126</v>
      </c>
      <c r="E117" s="53" t="s">
        <v>127</v>
      </c>
      <c r="F117" s="111" t="s">
        <v>253</v>
      </c>
      <c r="G117" s="85" t="s">
        <v>266</v>
      </c>
      <c r="H117" s="35">
        <v>9630011</v>
      </c>
      <c r="I117" s="31">
        <v>50000</v>
      </c>
      <c r="J117" s="84">
        <v>1</v>
      </c>
      <c r="K117" s="45"/>
      <c r="L117" s="45"/>
      <c r="M117" s="45"/>
      <c r="N117" s="45"/>
      <c r="O117" s="45"/>
      <c r="P117" s="45"/>
      <c r="Q117" s="45"/>
      <c r="R117" s="45"/>
      <c r="S117" s="45"/>
    </row>
    <row r="118" spans="1:19" s="93" customFormat="1" ht="39" customHeight="1" x14ac:dyDescent="0.25">
      <c r="A118" s="146"/>
      <c r="B118" s="9">
        <v>1517310</v>
      </c>
      <c r="C118" s="9">
        <v>7310</v>
      </c>
      <c r="D118" s="4" t="s">
        <v>126</v>
      </c>
      <c r="E118" s="53" t="s">
        <v>127</v>
      </c>
      <c r="F118" s="111" t="s">
        <v>269</v>
      </c>
      <c r="G118" s="85" t="s">
        <v>268</v>
      </c>
      <c r="H118" s="35">
        <v>428977</v>
      </c>
      <c r="I118" s="31">
        <v>361689</v>
      </c>
      <c r="J118" s="84">
        <v>1</v>
      </c>
      <c r="K118" s="45"/>
      <c r="L118" s="45"/>
      <c r="M118" s="45"/>
      <c r="N118" s="45"/>
      <c r="O118" s="45"/>
      <c r="P118" s="45"/>
      <c r="Q118" s="45"/>
      <c r="R118" s="45"/>
      <c r="S118" s="45"/>
    </row>
    <row r="119" spans="1:19" s="93" customFormat="1" ht="36.75" customHeight="1" x14ac:dyDescent="0.25">
      <c r="A119" s="146"/>
      <c r="B119" s="9">
        <v>1517310</v>
      </c>
      <c r="C119" s="9">
        <v>7310</v>
      </c>
      <c r="D119" s="4" t="s">
        <v>126</v>
      </c>
      <c r="E119" s="53" t="s">
        <v>127</v>
      </c>
      <c r="F119" s="111" t="s">
        <v>255</v>
      </c>
      <c r="G119" s="85" t="s">
        <v>268</v>
      </c>
      <c r="H119" s="35">
        <v>30000</v>
      </c>
      <c r="I119" s="31">
        <v>30000</v>
      </c>
      <c r="J119" s="84"/>
      <c r="K119" s="45"/>
      <c r="L119" s="45"/>
      <c r="M119" s="45"/>
      <c r="N119" s="45"/>
      <c r="O119" s="45"/>
      <c r="P119" s="45"/>
      <c r="Q119" s="45"/>
      <c r="R119" s="45"/>
      <c r="S119" s="45"/>
    </row>
    <row r="120" spans="1:19" s="93" customFormat="1" ht="24" customHeight="1" x14ac:dyDescent="0.25">
      <c r="A120" s="146"/>
      <c r="B120" s="9">
        <v>1517310</v>
      </c>
      <c r="C120" s="9">
        <v>7310</v>
      </c>
      <c r="D120" s="4" t="s">
        <v>126</v>
      </c>
      <c r="E120" s="53" t="s">
        <v>127</v>
      </c>
      <c r="F120" s="111" t="s">
        <v>254</v>
      </c>
      <c r="G120" s="85" t="s">
        <v>266</v>
      </c>
      <c r="H120" s="35">
        <v>1457000</v>
      </c>
      <c r="I120" s="31">
        <v>3780</v>
      </c>
      <c r="J120" s="84">
        <v>1</v>
      </c>
      <c r="K120" s="131"/>
      <c r="L120" s="45"/>
      <c r="M120" s="45"/>
      <c r="N120" s="45"/>
      <c r="O120" s="45"/>
      <c r="P120" s="45"/>
      <c r="Q120" s="45"/>
      <c r="R120" s="45"/>
      <c r="S120" s="45"/>
    </row>
    <row r="121" spans="1:19" s="93" customFormat="1" ht="46.5" customHeight="1" x14ac:dyDescent="0.25">
      <c r="A121" s="146"/>
      <c r="B121" s="9">
        <v>1517310</v>
      </c>
      <c r="C121" s="9">
        <v>7310</v>
      </c>
      <c r="D121" s="4" t="s">
        <v>126</v>
      </c>
      <c r="E121" s="53" t="s">
        <v>127</v>
      </c>
      <c r="F121" s="111" t="s">
        <v>256</v>
      </c>
      <c r="G121" s="85" t="s">
        <v>268</v>
      </c>
      <c r="H121" s="35">
        <v>70000</v>
      </c>
      <c r="I121" s="31">
        <v>70000</v>
      </c>
      <c r="J121" s="84"/>
      <c r="K121" s="45"/>
      <c r="L121" s="45"/>
      <c r="M121" s="45"/>
      <c r="N121" s="45"/>
      <c r="O121" s="45"/>
      <c r="P121" s="45"/>
      <c r="Q121" s="45"/>
      <c r="R121" s="45"/>
      <c r="S121" s="45"/>
    </row>
    <row r="122" spans="1:19" s="93" customFormat="1" ht="46.5" customHeight="1" x14ac:dyDescent="0.25">
      <c r="A122" s="146"/>
      <c r="B122" s="9">
        <v>1517310</v>
      </c>
      <c r="C122" s="9">
        <v>7310</v>
      </c>
      <c r="D122" s="4" t="s">
        <v>126</v>
      </c>
      <c r="E122" s="53" t="s">
        <v>127</v>
      </c>
      <c r="F122" s="111" t="s">
        <v>296</v>
      </c>
      <c r="G122" s="85" t="s">
        <v>268</v>
      </c>
      <c r="H122" s="35">
        <v>11763818</v>
      </c>
      <c r="I122" s="31">
        <v>2516130</v>
      </c>
      <c r="J122" s="84"/>
      <c r="K122" s="45"/>
      <c r="L122" s="45"/>
      <c r="M122" s="45"/>
      <c r="N122" s="45"/>
      <c r="O122" s="45"/>
      <c r="P122" s="45"/>
      <c r="Q122" s="45"/>
      <c r="R122" s="45"/>
      <c r="S122" s="45"/>
    </row>
    <row r="123" spans="1:19" s="93" customFormat="1" ht="46.5" customHeight="1" x14ac:dyDescent="0.25">
      <c r="A123" s="146"/>
      <c r="B123" s="9">
        <v>1517310</v>
      </c>
      <c r="C123" s="9">
        <v>7310</v>
      </c>
      <c r="D123" s="4" t="s">
        <v>126</v>
      </c>
      <c r="E123" s="53" t="s">
        <v>127</v>
      </c>
      <c r="F123" s="111" t="s">
        <v>300</v>
      </c>
      <c r="G123" s="85" t="s">
        <v>268</v>
      </c>
      <c r="H123" s="35">
        <v>230000</v>
      </c>
      <c r="I123" s="31">
        <v>230000</v>
      </c>
      <c r="J123" s="84"/>
      <c r="K123" s="45"/>
      <c r="L123" s="45"/>
      <c r="M123" s="45"/>
      <c r="N123" s="45"/>
      <c r="O123" s="45"/>
      <c r="P123" s="45"/>
      <c r="Q123" s="45"/>
      <c r="R123" s="45"/>
      <c r="S123" s="45"/>
    </row>
    <row r="124" spans="1:19" s="93" customFormat="1" ht="46.5" customHeight="1" x14ac:dyDescent="0.25">
      <c r="A124" s="146"/>
      <c r="B124" s="9">
        <v>1517310</v>
      </c>
      <c r="C124" s="9">
        <v>7310</v>
      </c>
      <c r="D124" s="4" t="s">
        <v>126</v>
      </c>
      <c r="E124" s="53" t="s">
        <v>127</v>
      </c>
      <c r="F124" s="111" t="s">
        <v>257</v>
      </c>
      <c r="G124" s="85" t="s">
        <v>266</v>
      </c>
      <c r="H124" s="35">
        <v>1487295</v>
      </c>
      <c r="I124" s="31">
        <v>10000</v>
      </c>
      <c r="J124" s="84">
        <v>1</v>
      </c>
      <c r="K124" s="45"/>
      <c r="L124" s="45"/>
      <c r="M124" s="45"/>
      <c r="N124" s="45"/>
      <c r="O124" s="45"/>
      <c r="P124" s="45"/>
      <c r="Q124" s="45"/>
      <c r="R124" s="45"/>
      <c r="S124" s="45"/>
    </row>
    <row r="125" spans="1:19" s="93" customFormat="1" ht="46.5" customHeight="1" x14ac:dyDescent="0.25">
      <c r="A125" s="146"/>
      <c r="B125" s="9">
        <v>1517310</v>
      </c>
      <c r="C125" s="9">
        <v>7310</v>
      </c>
      <c r="D125" s="4" t="s">
        <v>126</v>
      </c>
      <c r="E125" s="53" t="s">
        <v>127</v>
      </c>
      <c r="F125" s="111" t="s">
        <v>290</v>
      </c>
      <c r="G125" s="85" t="s">
        <v>268</v>
      </c>
      <c r="H125" s="35">
        <v>1500000</v>
      </c>
      <c r="I125" s="31">
        <v>1500000</v>
      </c>
      <c r="J125" s="84"/>
      <c r="K125" s="45"/>
      <c r="L125" s="45"/>
      <c r="M125" s="45"/>
      <c r="N125" s="45"/>
      <c r="O125" s="45"/>
      <c r="P125" s="45"/>
      <c r="Q125" s="45"/>
      <c r="R125" s="45"/>
      <c r="S125" s="45"/>
    </row>
    <row r="126" spans="1:19" s="93" customFormat="1" ht="46.5" customHeight="1" x14ac:dyDescent="0.25">
      <c r="A126" s="146"/>
      <c r="B126" s="9">
        <v>1517310</v>
      </c>
      <c r="C126" s="9">
        <v>7310</v>
      </c>
      <c r="D126" s="4" t="s">
        <v>126</v>
      </c>
      <c r="E126" s="53" t="s">
        <v>127</v>
      </c>
      <c r="F126" s="111" t="s">
        <v>258</v>
      </c>
      <c r="G126" s="85" t="s">
        <v>268</v>
      </c>
      <c r="H126" s="35">
        <v>40000</v>
      </c>
      <c r="I126" s="31">
        <v>40000</v>
      </c>
      <c r="J126" s="84"/>
      <c r="K126" s="45"/>
      <c r="L126" s="45"/>
      <c r="M126" s="45"/>
      <c r="N126" s="45"/>
      <c r="O126" s="45"/>
      <c r="P126" s="45"/>
      <c r="Q126" s="45"/>
      <c r="R126" s="45"/>
      <c r="S126" s="45"/>
    </row>
    <row r="127" spans="1:19" s="61" customFormat="1" ht="25.5" hidden="1" customHeight="1" x14ac:dyDescent="0.25">
      <c r="A127" s="142"/>
      <c r="B127" s="78">
        <v>1517320</v>
      </c>
      <c r="C127" s="78">
        <v>7320</v>
      </c>
      <c r="D127" s="5"/>
      <c r="E127" s="153" t="s">
        <v>243</v>
      </c>
      <c r="F127" s="154"/>
      <c r="G127" s="91"/>
      <c r="H127" s="13"/>
      <c r="I127" s="39">
        <f>I128+I129+I130</f>
        <v>5231141</v>
      </c>
      <c r="J127" s="92"/>
    </row>
    <row r="128" spans="1:19" s="45" customFormat="1" ht="46.5" customHeight="1" x14ac:dyDescent="0.25">
      <c r="A128" s="144"/>
      <c r="B128" s="9">
        <v>1517321</v>
      </c>
      <c r="C128" s="9">
        <v>7321</v>
      </c>
      <c r="D128" s="4" t="s">
        <v>126</v>
      </c>
      <c r="E128" s="53" t="s">
        <v>242</v>
      </c>
      <c r="F128" s="111" t="s">
        <v>241</v>
      </c>
      <c r="G128" s="85" t="s">
        <v>219</v>
      </c>
      <c r="H128" s="35">
        <v>1442213</v>
      </c>
      <c r="I128" s="31">
        <v>36244</v>
      </c>
      <c r="J128" s="84">
        <v>1</v>
      </c>
    </row>
    <row r="129" spans="1:19" s="45" customFormat="1" ht="34.5" customHeight="1" x14ac:dyDescent="0.25">
      <c r="A129" s="144"/>
      <c r="B129" s="9">
        <v>1517322</v>
      </c>
      <c r="C129" s="9">
        <v>7322</v>
      </c>
      <c r="D129" s="4" t="s">
        <v>126</v>
      </c>
      <c r="E129" s="53" t="s">
        <v>244</v>
      </c>
      <c r="F129" s="111" t="s">
        <v>245</v>
      </c>
      <c r="G129" s="85" t="s">
        <v>266</v>
      </c>
      <c r="H129" s="35">
        <v>1463272</v>
      </c>
      <c r="I129" s="31">
        <v>18046</v>
      </c>
      <c r="J129" s="84">
        <v>1</v>
      </c>
    </row>
    <row r="130" spans="1:19" s="45" customFormat="1" ht="37.5" customHeight="1" x14ac:dyDescent="0.25">
      <c r="A130" s="144"/>
      <c r="B130" s="9">
        <v>1517325</v>
      </c>
      <c r="C130" s="9">
        <v>7325</v>
      </c>
      <c r="D130" s="4" t="s">
        <v>126</v>
      </c>
      <c r="E130" s="53" t="s">
        <v>246</v>
      </c>
      <c r="F130" s="111" t="s">
        <v>297</v>
      </c>
      <c r="G130" s="85" t="s">
        <v>268</v>
      </c>
      <c r="H130" s="35">
        <v>79113182</v>
      </c>
      <c r="I130" s="31">
        <v>5176851</v>
      </c>
      <c r="J130" s="84"/>
    </row>
    <row r="131" spans="1:19" s="45" customFormat="1" ht="51.75" customHeight="1" x14ac:dyDescent="0.25">
      <c r="A131" s="144"/>
      <c r="B131" s="9">
        <v>1517325</v>
      </c>
      <c r="C131" s="9">
        <v>7325</v>
      </c>
      <c r="D131" s="4" t="s">
        <v>126</v>
      </c>
      <c r="E131" s="53" t="s">
        <v>246</v>
      </c>
      <c r="F131" s="111" t="s">
        <v>301</v>
      </c>
      <c r="G131" s="85" t="s">
        <v>268</v>
      </c>
      <c r="H131" s="35">
        <v>2900000</v>
      </c>
      <c r="I131" s="31">
        <v>2900000</v>
      </c>
      <c r="J131" s="84"/>
      <c r="K131" s="52"/>
      <c r="L131" s="52"/>
    </row>
    <row r="132" spans="1:19" s="45" customFormat="1" ht="31.5" x14ac:dyDescent="0.25">
      <c r="A132" s="144"/>
      <c r="B132" s="9">
        <v>1517330</v>
      </c>
      <c r="C132" s="9">
        <v>7330</v>
      </c>
      <c r="D132" s="4" t="s">
        <v>126</v>
      </c>
      <c r="E132" s="53" t="s">
        <v>283</v>
      </c>
      <c r="F132" s="111" t="s">
        <v>302</v>
      </c>
      <c r="G132" s="85" t="s">
        <v>268</v>
      </c>
      <c r="H132" s="35">
        <v>9039795</v>
      </c>
      <c r="I132" s="31">
        <v>24000</v>
      </c>
      <c r="J132" s="84"/>
    </row>
    <row r="133" spans="1:19" s="45" customFormat="1" ht="31.5" x14ac:dyDescent="0.25">
      <c r="A133" s="144"/>
      <c r="B133" s="9">
        <v>1517330</v>
      </c>
      <c r="C133" s="9">
        <v>7330</v>
      </c>
      <c r="D133" s="4" t="s">
        <v>126</v>
      </c>
      <c r="E133" s="53" t="s">
        <v>283</v>
      </c>
      <c r="F133" s="111" t="s">
        <v>282</v>
      </c>
      <c r="G133" s="85" t="s">
        <v>268</v>
      </c>
      <c r="H133" s="35">
        <v>80000</v>
      </c>
      <c r="I133" s="31">
        <v>80000</v>
      </c>
      <c r="J133" s="84"/>
    </row>
    <row r="134" spans="1:19" s="45" customFormat="1" ht="31.5" x14ac:dyDescent="0.25">
      <c r="A134" s="144"/>
      <c r="B134" s="9">
        <v>1517330</v>
      </c>
      <c r="C134" s="9">
        <v>7330</v>
      </c>
      <c r="D134" s="4" t="s">
        <v>126</v>
      </c>
      <c r="E134" s="53" t="s">
        <v>283</v>
      </c>
      <c r="F134" s="111" t="s">
        <v>295</v>
      </c>
      <c r="G134" s="85" t="s">
        <v>268</v>
      </c>
      <c r="H134" s="35">
        <v>435000</v>
      </c>
      <c r="I134" s="31">
        <v>435000</v>
      </c>
      <c r="J134" s="84"/>
    </row>
    <row r="135" spans="1:19" s="45" customFormat="1" ht="31.5" x14ac:dyDescent="0.25">
      <c r="A135" s="144"/>
      <c r="B135" s="9">
        <v>1517330</v>
      </c>
      <c r="C135" s="9">
        <v>7330</v>
      </c>
      <c r="D135" s="4" t="s">
        <v>126</v>
      </c>
      <c r="E135" s="53" t="s">
        <v>283</v>
      </c>
      <c r="F135" s="155" t="s">
        <v>313</v>
      </c>
      <c r="G135" s="85" t="s">
        <v>268</v>
      </c>
      <c r="H135" s="35">
        <v>1060000</v>
      </c>
      <c r="I135" s="31">
        <v>1060000</v>
      </c>
      <c r="J135" s="84"/>
    </row>
    <row r="136" spans="1:19" s="45" customFormat="1" ht="36" customHeight="1" x14ac:dyDescent="0.25">
      <c r="A136" s="144"/>
      <c r="B136" s="9">
        <v>1517361</v>
      </c>
      <c r="C136" s="9">
        <v>7361</v>
      </c>
      <c r="D136" s="4" t="s">
        <v>25</v>
      </c>
      <c r="E136" s="53" t="s">
        <v>306</v>
      </c>
      <c r="F136" s="111" t="s">
        <v>297</v>
      </c>
      <c r="G136" s="85" t="s">
        <v>268</v>
      </c>
      <c r="H136" s="35">
        <v>79113182</v>
      </c>
      <c r="I136" s="31">
        <v>468821</v>
      </c>
      <c r="J136" s="84"/>
    </row>
    <row r="137" spans="1:19" s="61" customFormat="1" ht="15.75" hidden="1" x14ac:dyDescent="0.25">
      <c r="A137" s="142"/>
      <c r="B137" s="78">
        <v>1517360</v>
      </c>
      <c r="C137" s="78">
        <v>7360</v>
      </c>
      <c r="D137" s="5"/>
      <c r="E137" s="153" t="s">
        <v>247</v>
      </c>
      <c r="F137" s="154"/>
      <c r="G137" s="91"/>
      <c r="H137" s="13"/>
      <c r="I137" s="39">
        <f>I138</f>
        <v>47259183</v>
      </c>
      <c r="J137" s="92"/>
    </row>
    <row r="138" spans="1:19" s="45" customFormat="1" ht="41.25" customHeight="1" x14ac:dyDescent="0.25">
      <c r="A138" s="144"/>
      <c r="B138" s="9">
        <v>1517366</v>
      </c>
      <c r="C138" s="9" t="s">
        <v>235</v>
      </c>
      <c r="D138" s="4" t="s">
        <v>25</v>
      </c>
      <c r="E138" s="53" t="s">
        <v>236</v>
      </c>
      <c r="F138" s="156" t="s">
        <v>8</v>
      </c>
      <c r="G138" s="85"/>
      <c r="H138" s="35"/>
      <c r="I138" s="31">
        <v>47259183</v>
      </c>
      <c r="J138" s="84"/>
      <c r="L138" s="52"/>
    </row>
    <row r="139" spans="1:19" s="27" customFormat="1" ht="31.5" hidden="1" x14ac:dyDescent="0.25">
      <c r="A139" s="144" t="s">
        <v>125</v>
      </c>
      <c r="B139" s="9">
        <v>1517460</v>
      </c>
      <c r="C139" s="4" t="s">
        <v>138</v>
      </c>
      <c r="D139" s="4"/>
      <c r="E139" s="26" t="s">
        <v>137</v>
      </c>
      <c r="F139" s="22" t="s">
        <v>8</v>
      </c>
      <c r="G139" s="33"/>
      <c r="H139" s="35"/>
      <c r="I139" s="41">
        <f>I140</f>
        <v>18664700</v>
      </c>
      <c r="J139" s="41"/>
      <c r="K139" s="45"/>
      <c r="L139" s="45"/>
      <c r="M139" s="45"/>
      <c r="N139" s="45"/>
      <c r="O139" s="45"/>
      <c r="P139" s="45"/>
      <c r="Q139" s="45"/>
      <c r="R139" s="45"/>
      <c r="S139" s="45"/>
    </row>
    <row r="140" spans="1:19" s="27" customFormat="1" ht="37.5" customHeight="1" x14ac:dyDescent="0.25">
      <c r="A140" s="144" t="s">
        <v>125</v>
      </c>
      <c r="B140" s="9">
        <v>1517461</v>
      </c>
      <c r="C140" s="9">
        <v>7461</v>
      </c>
      <c r="D140" s="4" t="s">
        <v>24</v>
      </c>
      <c r="E140" s="157" t="s">
        <v>116</v>
      </c>
      <c r="F140" s="22" t="s">
        <v>8</v>
      </c>
      <c r="G140" s="33"/>
      <c r="H140" s="35"/>
      <c r="I140" s="41">
        <v>18664700</v>
      </c>
      <c r="J140" s="41"/>
      <c r="K140" s="45"/>
      <c r="L140" s="45"/>
      <c r="M140" s="45"/>
      <c r="N140" s="45"/>
      <c r="O140" s="45"/>
      <c r="P140" s="45"/>
      <c r="Q140" s="45"/>
      <c r="R140" s="45"/>
      <c r="S140" s="45"/>
    </row>
    <row r="141" spans="1:19" s="27" customFormat="1" ht="37.5" customHeight="1" x14ac:dyDescent="0.25">
      <c r="A141" s="144"/>
      <c r="B141" s="132">
        <v>1517693</v>
      </c>
      <c r="C141" s="132">
        <v>7693</v>
      </c>
      <c r="D141" s="158" t="s">
        <v>25</v>
      </c>
      <c r="E141" s="159" t="s">
        <v>274</v>
      </c>
      <c r="F141" s="133" t="s">
        <v>8</v>
      </c>
      <c r="G141" s="134"/>
      <c r="H141" s="135"/>
      <c r="I141" s="136">
        <v>1209393</v>
      </c>
      <c r="J141" s="136"/>
      <c r="K141" s="131"/>
      <c r="L141" s="45"/>
      <c r="M141" s="45"/>
      <c r="N141" s="45"/>
      <c r="O141" s="45"/>
      <c r="P141" s="45"/>
      <c r="Q141" s="45"/>
      <c r="R141" s="45"/>
      <c r="S141" s="45"/>
    </row>
    <row r="142" spans="1:19" s="61" customFormat="1" ht="31.5" x14ac:dyDescent="0.25">
      <c r="A142" s="142"/>
      <c r="B142" s="78">
        <v>3100000</v>
      </c>
      <c r="C142" s="78"/>
      <c r="D142" s="5"/>
      <c r="E142" s="96" t="s">
        <v>29</v>
      </c>
      <c r="F142" s="12"/>
      <c r="G142" s="112"/>
      <c r="H142" s="100"/>
      <c r="I142" s="113">
        <f>I143</f>
        <v>624000</v>
      </c>
      <c r="J142" s="113"/>
    </row>
    <row r="143" spans="1:19" s="27" customFormat="1" ht="31.5" x14ac:dyDescent="0.25">
      <c r="A143" s="144"/>
      <c r="B143" s="9">
        <v>3110000</v>
      </c>
      <c r="C143" s="9"/>
      <c r="D143" s="4"/>
      <c r="E143" s="94" t="s">
        <v>29</v>
      </c>
      <c r="F143" s="22"/>
      <c r="G143" s="114"/>
      <c r="H143" s="115"/>
      <c r="I143" s="116">
        <f>I144+I146+I145</f>
        <v>624000</v>
      </c>
      <c r="J143" s="116"/>
      <c r="K143" s="45"/>
      <c r="L143" s="45"/>
      <c r="M143" s="45"/>
      <c r="N143" s="45"/>
      <c r="O143" s="45"/>
      <c r="P143" s="45"/>
      <c r="Q143" s="45"/>
      <c r="R143" s="45"/>
      <c r="S143" s="45"/>
    </row>
    <row r="144" spans="1:19" s="27" customFormat="1" ht="34.5" customHeight="1" x14ac:dyDescent="0.25">
      <c r="A144" s="144"/>
      <c r="B144" s="9">
        <v>3110160</v>
      </c>
      <c r="C144" s="4" t="s">
        <v>73</v>
      </c>
      <c r="D144" s="4" t="s">
        <v>15</v>
      </c>
      <c r="E144" s="26" t="s">
        <v>80</v>
      </c>
      <c r="F144" s="22" t="s">
        <v>8</v>
      </c>
      <c r="G144" s="114"/>
      <c r="H144" s="115"/>
      <c r="I144" s="116">
        <v>25000</v>
      </c>
      <c r="J144" s="116"/>
      <c r="K144" s="45"/>
      <c r="L144" s="45"/>
      <c r="M144" s="45"/>
      <c r="N144" s="45"/>
      <c r="O144" s="45"/>
      <c r="P144" s="45"/>
      <c r="Q144" s="45"/>
      <c r="R144" s="45"/>
      <c r="S144" s="45"/>
    </row>
    <row r="145" spans="1:19" s="27" customFormat="1" ht="34.5" customHeight="1" x14ac:dyDescent="0.25">
      <c r="A145" s="144"/>
      <c r="B145" s="9">
        <v>3116082</v>
      </c>
      <c r="C145" s="4" t="s">
        <v>291</v>
      </c>
      <c r="D145" s="4" t="s">
        <v>289</v>
      </c>
      <c r="E145" s="26" t="s">
        <v>292</v>
      </c>
      <c r="F145" s="22" t="s">
        <v>8</v>
      </c>
      <c r="G145" s="114"/>
      <c r="H145" s="115"/>
      <c r="I145" s="116">
        <v>400000</v>
      </c>
      <c r="J145" s="116"/>
      <c r="K145" s="45"/>
      <c r="L145" s="45"/>
      <c r="M145" s="45"/>
      <c r="N145" s="45"/>
      <c r="O145" s="45"/>
      <c r="P145" s="45"/>
      <c r="Q145" s="45"/>
      <c r="R145" s="45"/>
      <c r="S145" s="45"/>
    </row>
    <row r="146" spans="1:19" s="27" customFormat="1" ht="31.5" x14ac:dyDescent="0.25">
      <c r="A146" s="144"/>
      <c r="B146" s="9">
        <v>3117650</v>
      </c>
      <c r="C146" s="9">
        <v>7650</v>
      </c>
      <c r="D146" s="4" t="s">
        <v>25</v>
      </c>
      <c r="E146" s="53" t="s">
        <v>100</v>
      </c>
      <c r="F146" s="22" t="s">
        <v>8</v>
      </c>
      <c r="G146" s="114"/>
      <c r="H146" s="115"/>
      <c r="I146" s="116">
        <v>199000</v>
      </c>
      <c r="J146" s="116"/>
      <c r="K146" s="45"/>
      <c r="L146" s="45"/>
      <c r="M146" s="45"/>
      <c r="N146" s="45"/>
      <c r="O146" s="45"/>
      <c r="P146" s="45"/>
      <c r="Q146" s="45"/>
      <c r="R146" s="45"/>
      <c r="S146" s="45"/>
    </row>
    <row r="147" spans="1:19" s="61" customFormat="1" ht="31.5" customHeight="1" x14ac:dyDescent="0.25">
      <c r="A147" s="142" t="s">
        <v>161</v>
      </c>
      <c r="B147" s="74">
        <v>3700000</v>
      </c>
      <c r="C147" s="74"/>
      <c r="D147" s="75"/>
      <c r="E147" s="117" t="s">
        <v>162</v>
      </c>
      <c r="F147" s="118"/>
      <c r="G147" s="29"/>
      <c r="H147" s="29"/>
      <c r="I147" s="39">
        <f>I148</f>
        <v>4763000</v>
      </c>
      <c r="J147" s="39"/>
      <c r="K147" s="60"/>
    </row>
    <row r="148" spans="1:19" ht="18.75" customHeight="1" x14ac:dyDescent="0.25">
      <c r="A148" s="144" t="s">
        <v>163</v>
      </c>
      <c r="B148" s="23">
        <v>3710000</v>
      </c>
      <c r="C148" s="23"/>
      <c r="D148" s="43"/>
      <c r="E148" s="119" t="s">
        <v>162</v>
      </c>
      <c r="F148" s="120" t="s">
        <v>8</v>
      </c>
      <c r="G148" s="29"/>
      <c r="H148" s="29"/>
      <c r="I148" s="31">
        <f>I149+I151+I150</f>
        <v>4763000</v>
      </c>
      <c r="J148" s="31"/>
      <c r="K148" s="121"/>
      <c r="L148" s="45"/>
      <c r="M148" s="45"/>
      <c r="N148" s="45"/>
      <c r="O148" s="45"/>
      <c r="P148" s="45"/>
      <c r="Q148" s="45"/>
      <c r="R148" s="45"/>
      <c r="S148" s="45"/>
    </row>
    <row r="149" spans="1:19" ht="30" customHeight="1" x14ac:dyDescent="0.25">
      <c r="A149" s="144"/>
      <c r="B149" s="122">
        <v>3710160</v>
      </c>
      <c r="C149" s="43" t="s">
        <v>73</v>
      </c>
      <c r="D149" s="43" t="s">
        <v>15</v>
      </c>
      <c r="E149" s="123" t="s">
        <v>80</v>
      </c>
      <c r="F149" s="120" t="s">
        <v>8</v>
      </c>
      <c r="G149" s="29"/>
      <c r="H149" s="29"/>
      <c r="I149" s="31">
        <v>2026000</v>
      </c>
      <c r="J149" s="31"/>
      <c r="K149" s="121"/>
      <c r="L149" s="45"/>
      <c r="M149" s="45"/>
      <c r="N149" s="45"/>
      <c r="O149" s="45"/>
      <c r="P149" s="45"/>
      <c r="Q149" s="45"/>
      <c r="R149" s="45"/>
      <c r="S149" s="45"/>
    </row>
    <row r="150" spans="1:19" ht="30" customHeight="1" x14ac:dyDescent="0.25">
      <c r="A150" s="144"/>
      <c r="B150" s="122">
        <v>3719770</v>
      </c>
      <c r="C150" s="43" t="s">
        <v>307</v>
      </c>
      <c r="D150" s="43" t="s">
        <v>165</v>
      </c>
      <c r="E150" s="123" t="s">
        <v>308</v>
      </c>
      <c r="F150" s="120"/>
      <c r="G150" s="29"/>
      <c r="H150" s="29"/>
      <c r="I150" s="31">
        <v>600000</v>
      </c>
      <c r="J150" s="31"/>
      <c r="K150" s="121"/>
      <c r="L150" s="45"/>
      <c r="M150" s="45"/>
      <c r="N150" s="45"/>
      <c r="O150" s="45"/>
      <c r="P150" s="45"/>
      <c r="Q150" s="45"/>
      <c r="R150" s="45"/>
      <c r="S150" s="45"/>
    </row>
    <row r="151" spans="1:19" ht="28.5" customHeight="1" x14ac:dyDescent="0.25">
      <c r="A151" s="144" t="s">
        <v>164</v>
      </c>
      <c r="B151" s="23">
        <v>3719800</v>
      </c>
      <c r="C151" s="23">
        <v>9800</v>
      </c>
      <c r="D151" s="43" t="s">
        <v>165</v>
      </c>
      <c r="E151" s="119" t="s">
        <v>309</v>
      </c>
      <c r="F151" s="120" t="s">
        <v>8</v>
      </c>
      <c r="G151" s="29"/>
      <c r="H151" s="29"/>
      <c r="I151" s="31">
        <v>2137000</v>
      </c>
      <c r="J151" s="31"/>
      <c r="K151" s="121"/>
      <c r="L151" s="45"/>
      <c r="M151" s="45"/>
      <c r="N151" s="45"/>
      <c r="O151" s="45"/>
      <c r="P151" s="45"/>
      <c r="Q151" s="45"/>
      <c r="R151" s="45"/>
      <c r="S151" s="45"/>
    </row>
    <row r="152" spans="1:19" ht="16.5" customHeight="1" x14ac:dyDescent="0.25">
      <c r="A152" s="147" t="s">
        <v>10</v>
      </c>
      <c r="B152" s="124"/>
      <c r="C152" s="124"/>
      <c r="D152" s="124"/>
      <c r="E152" s="124"/>
      <c r="F152" s="124"/>
      <c r="G152" s="11"/>
      <c r="H152" s="11"/>
      <c r="I152" s="39">
        <f>I14+I24+I32+I44+I55+I58+I67+I74+I88+I142+I147</f>
        <v>191706699</v>
      </c>
      <c r="J152" s="39"/>
      <c r="K152" s="45"/>
      <c r="L152" s="45"/>
      <c r="M152" s="45"/>
      <c r="N152" s="45"/>
      <c r="O152" s="45"/>
      <c r="P152" s="45"/>
      <c r="Q152" s="45"/>
      <c r="R152" s="45"/>
      <c r="S152" s="45"/>
    </row>
    <row r="153" spans="1:19" ht="16.5" customHeight="1" x14ac:dyDescent="0.25">
      <c r="A153" s="36"/>
      <c r="B153" s="125"/>
      <c r="C153" s="125"/>
      <c r="D153" s="125"/>
      <c r="E153" s="125"/>
      <c r="F153" s="125"/>
      <c r="G153" s="37"/>
      <c r="H153" s="37"/>
      <c r="I153" s="37"/>
      <c r="J153" s="38"/>
      <c r="K153" s="45"/>
      <c r="L153" s="45"/>
      <c r="M153" s="45"/>
      <c r="N153" s="45"/>
      <c r="O153" s="45"/>
      <c r="P153" s="45"/>
      <c r="Q153" s="45"/>
      <c r="R153" s="45"/>
      <c r="S153" s="45"/>
    </row>
    <row r="154" spans="1:19" ht="16.5" customHeight="1" x14ac:dyDescent="0.25">
      <c r="A154" s="36"/>
      <c r="B154" s="125"/>
      <c r="C154" s="125"/>
      <c r="D154" s="125"/>
      <c r="E154" s="125"/>
      <c r="F154" s="125"/>
      <c r="G154" s="37"/>
      <c r="H154" s="37"/>
      <c r="I154" s="37"/>
      <c r="J154" s="38"/>
      <c r="K154" s="45"/>
      <c r="L154" s="45"/>
      <c r="M154" s="45"/>
      <c r="N154" s="45"/>
      <c r="O154" s="45"/>
      <c r="P154" s="45"/>
      <c r="Q154" s="45"/>
      <c r="R154" s="45"/>
      <c r="S154" s="45"/>
    </row>
    <row r="155" spans="1:19" ht="9" customHeight="1" x14ac:dyDescent="0.25">
      <c r="B155" s="14"/>
      <c r="C155" s="14"/>
      <c r="D155" s="14"/>
      <c r="E155" s="15"/>
      <c r="F155" s="15"/>
      <c r="G155" s="14"/>
      <c r="H155" s="14"/>
      <c r="I155" s="16"/>
      <c r="J155" s="16"/>
      <c r="K155" s="45"/>
      <c r="L155" s="45"/>
      <c r="M155" s="45"/>
      <c r="N155" s="45"/>
      <c r="O155" s="45"/>
      <c r="P155" s="45"/>
      <c r="Q155" s="45"/>
      <c r="R155" s="45"/>
      <c r="S155" s="45"/>
    </row>
    <row r="156" spans="1:19" ht="16.5" hidden="1" customHeight="1" thickBot="1" x14ac:dyDescent="0.3">
      <c r="B156" s="14"/>
      <c r="C156" s="14"/>
      <c r="D156" s="14"/>
      <c r="E156" s="16"/>
      <c r="F156" s="16"/>
      <c r="G156" s="14"/>
      <c r="H156" s="14"/>
      <c r="I156" s="17"/>
      <c r="J156" s="14"/>
      <c r="K156" s="45"/>
      <c r="L156" s="45"/>
      <c r="M156" s="45"/>
      <c r="N156" s="45"/>
      <c r="O156" s="45"/>
      <c r="P156" s="45"/>
      <c r="Q156" s="45"/>
      <c r="R156" s="45"/>
      <c r="S156" s="45"/>
    </row>
    <row r="157" spans="1:19" ht="12.75" customHeight="1" x14ac:dyDescent="0.25">
      <c r="B157" s="15" t="s">
        <v>28</v>
      </c>
      <c r="C157" s="15"/>
      <c r="D157" s="65"/>
      <c r="E157" s="65"/>
      <c r="F157" s="65"/>
      <c r="G157" s="14"/>
      <c r="H157" s="14"/>
      <c r="I157" s="15"/>
      <c r="J157" s="15"/>
      <c r="K157" s="45"/>
      <c r="L157" s="45"/>
      <c r="M157" s="45"/>
      <c r="N157" s="45"/>
      <c r="O157" s="45"/>
      <c r="P157" s="45"/>
      <c r="Q157" s="45"/>
      <c r="R157" s="45"/>
      <c r="S157" s="45"/>
    </row>
    <row r="158" spans="1:19" ht="15.75" x14ac:dyDescent="0.25">
      <c r="B158" s="15" t="s">
        <v>1</v>
      </c>
      <c r="C158" s="15"/>
      <c r="D158" s="65"/>
      <c r="E158" s="65"/>
      <c r="F158" s="65"/>
      <c r="G158" s="34"/>
      <c r="H158" s="14"/>
      <c r="I158" s="18" t="s">
        <v>168</v>
      </c>
      <c r="J158" s="34"/>
      <c r="K158" s="45"/>
      <c r="L158" s="45"/>
      <c r="M158" s="45"/>
      <c r="N158" s="45"/>
      <c r="O158" s="45"/>
      <c r="P158" s="45"/>
      <c r="Q158" s="45"/>
      <c r="R158" s="45"/>
      <c r="S158" s="45"/>
    </row>
    <row r="159" spans="1:19" ht="6.75" customHeigh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45"/>
      <c r="L159" s="45"/>
      <c r="M159" s="45"/>
      <c r="N159" s="45"/>
      <c r="O159" s="45"/>
      <c r="P159" s="45"/>
      <c r="Q159" s="45"/>
      <c r="R159" s="45"/>
      <c r="S159" s="45"/>
    </row>
    <row r="160" spans="1:19" ht="15.75" x14ac:dyDescent="0.25">
      <c r="B160" s="15" t="s">
        <v>31</v>
      </c>
      <c r="C160" s="15"/>
      <c r="D160" s="65"/>
      <c r="E160" s="65"/>
      <c r="F160" s="65"/>
      <c r="G160" s="19"/>
      <c r="H160" s="19"/>
      <c r="I160" s="173" t="s">
        <v>169</v>
      </c>
      <c r="J160" s="173"/>
      <c r="K160" s="45"/>
      <c r="L160" s="45"/>
      <c r="M160" s="45"/>
      <c r="N160" s="45"/>
      <c r="O160" s="45"/>
      <c r="P160" s="45"/>
      <c r="Q160" s="45"/>
      <c r="R160" s="45"/>
      <c r="S160" s="45"/>
    </row>
    <row r="161" spans="2:12" ht="14.25" x14ac:dyDescent="0.2">
      <c r="B161" s="8"/>
      <c r="C161" s="8"/>
      <c r="D161" s="8"/>
      <c r="E161" s="8"/>
      <c r="F161" s="8"/>
      <c r="G161" s="7"/>
      <c r="H161" s="7"/>
      <c r="I161" s="7"/>
      <c r="J161" s="7"/>
      <c r="L161" s="21"/>
    </row>
    <row r="162" spans="2:12" ht="13.5" customHeight="1" x14ac:dyDescent="0.2">
      <c r="B162" s="2"/>
      <c r="C162" s="2"/>
      <c r="D162" s="2"/>
      <c r="E162" s="2"/>
      <c r="F162" s="2"/>
      <c r="I162" s="21"/>
    </row>
    <row r="163" spans="2:12" x14ac:dyDescent="0.2">
      <c r="B163" s="2"/>
      <c r="C163" s="2"/>
      <c r="D163" s="2"/>
      <c r="E163" s="2"/>
      <c r="F163" s="2"/>
    </row>
    <row r="164" spans="2:12" x14ac:dyDescent="0.2">
      <c r="B164" s="2"/>
      <c r="C164" s="2"/>
      <c r="D164" s="2"/>
      <c r="E164" s="2"/>
      <c r="F164" s="2"/>
      <c r="J164" s="21"/>
    </row>
    <row r="165" spans="2:12" x14ac:dyDescent="0.2">
      <c r="B165" s="2"/>
      <c r="C165" s="2"/>
      <c r="D165" s="2"/>
      <c r="E165" s="2"/>
      <c r="F165" s="2"/>
      <c r="J165" s="21"/>
    </row>
    <row r="166" spans="2:12" ht="43.5" customHeight="1" x14ac:dyDescent="0.2">
      <c r="B166" s="2"/>
      <c r="C166" s="2"/>
      <c r="D166" s="2"/>
      <c r="E166" s="2"/>
      <c r="F166" s="2"/>
      <c r="J166" s="21"/>
    </row>
    <row r="167" spans="2:12" x14ac:dyDescent="0.2">
      <c r="B167" s="79"/>
      <c r="C167" s="2"/>
      <c r="D167" s="2"/>
      <c r="E167" s="2"/>
      <c r="F167" s="2"/>
    </row>
    <row r="168" spans="2:12" x14ac:dyDescent="0.2">
      <c r="B168" s="2"/>
      <c r="C168" s="2"/>
      <c r="D168" s="2"/>
      <c r="E168" s="2"/>
      <c r="F168" s="2"/>
    </row>
    <row r="169" spans="2:12" x14ac:dyDescent="0.2">
      <c r="B169" s="2"/>
      <c r="C169" s="2"/>
      <c r="D169" s="2"/>
      <c r="E169" s="2"/>
      <c r="F169" s="2"/>
    </row>
    <row r="170" spans="2:12" ht="13.5" customHeight="1" x14ac:dyDescent="0.2">
      <c r="B170" s="2"/>
      <c r="C170" s="2"/>
      <c r="D170" s="2"/>
      <c r="E170" s="2"/>
      <c r="F170" s="2"/>
    </row>
    <row r="171" spans="2:12" x14ac:dyDescent="0.2">
      <c r="B171" s="2"/>
      <c r="C171" s="2"/>
      <c r="D171" s="2"/>
      <c r="E171" s="2"/>
      <c r="F171" s="2"/>
    </row>
    <row r="172" spans="2:12" x14ac:dyDescent="0.2">
      <c r="B172" s="2"/>
      <c r="C172" s="2"/>
      <c r="D172" s="2"/>
      <c r="E172" s="2"/>
      <c r="F172" s="2"/>
    </row>
    <row r="173" spans="2:12" x14ac:dyDescent="0.2">
      <c r="B173" s="2"/>
      <c r="C173" s="2"/>
      <c r="D173" s="2"/>
      <c r="E173" s="2"/>
      <c r="F173" s="2"/>
    </row>
    <row r="174" spans="2:12" ht="13.5" customHeight="1" x14ac:dyDescent="0.2">
      <c r="B174" s="2"/>
      <c r="C174" s="2"/>
      <c r="D174" s="2"/>
      <c r="E174" s="2"/>
      <c r="F174" s="2"/>
    </row>
    <row r="175" spans="2:12" x14ac:dyDescent="0.2">
      <c r="B175" s="2"/>
      <c r="C175" s="2"/>
      <c r="D175" s="2"/>
      <c r="E175" s="2"/>
      <c r="F175" s="2"/>
    </row>
    <row r="176" spans="2:12" x14ac:dyDescent="0.2">
      <c r="B176" s="2"/>
      <c r="C176" s="2"/>
      <c r="D176" s="2"/>
      <c r="E176" s="2"/>
      <c r="F176" s="2"/>
    </row>
    <row r="177" spans="2:8" x14ac:dyDescent="0.2">
      <c r="B177" s="2"/>
      <c r="C177" s="2"/>
      <c r="D177" s="2"/>
      <c r="E177" s="2"/>
      <c r="F177" s="2"/>
    </row>
    <row r="178" spans="2:8" ht="13.5" customHeight="1" x14ac:dyDescent="0.2">
      <c r="B178" s="2"/>
      <c r="C178" s="2"/>
      <c r="D178" s="2"/>
      <c r="E178" s="2"/>
      <c r="F178" s="2"/>
    </row>
    <row r="179" spans="2:8" x14ac:dyDescent="0.2">
      <c r="B179" s="2"/>
      <c r="C179" s="2"/>
      <c r="D179" s="2"/>
      <c r="E179" s="2"/>
      <c r="F179" s="2"/>
    </row>
    <row r="180" spans="2:8" x14ac:dyDescent="0.2">
      <c r="B180" s="2"/>
      <c r="C180" s="2"/>
      <c r="D180" s="2"/>
      <c r="E180" s="2"/>
      <c r="F180" s="2"/>
    </row>
    <row r="181" spans="2:8" x14ac:dyDescent="0.2">
      <c r="B181" s="2"/>
      <c r="C181" s="2"/>
      <c r="D181" s="2"/>
      <c r="E181" s="2"/>
      <c r="F181" s="2"/>
    </row>
    <row r="182" spans="2:8" ht="13.5" customHeight="1" x14ac:dyDescent="0.2">
      <c r="B182" s="2"/>
      <c r="C182" s="2"/>
      <c r="D182" s="2"/>
      <c r="E182" s="2"/>
      <c r="F182" s="2"/>
    </row>
    <row r="183" spans="2:8" x14ac:dyDescent="0.2">
      <c r="B183" s="2"/>
      <c r="C183" s="2"/>
      <c r="D183" s="2"/>
      <c r="E183" s="2"/>
      <c r="F183" s="2"/>
    </row>
    <row r="184" spans="2:8" x14ac:dyDescent="0.2">
      <c r="B184" s="2"/>
      <c r="C184" s="2"/>
      <c r="D184" s="2"/>
      <c r="E184" s="2"/>
      <c r="F184" s="2"/>
    </row>
    <row r="185" spans="2:8" x14ac:dyDescent="0.2">
      <c r="B185" s="2"/>
      <c r="C185" s="2"/>
      <c r="D185" s="2"/>
      <c r="E185" s="2"/>
      <c r="F185" s="2"/>
    </row>
    <row r="186" spans="2:8" ht="13.5" customHeight="1" x14ac:dyDescent="0.2">
      <c r="B186" s="2"/>
      <c r="C186" s="2"/>
      <c r="D186" s="2"/>
      <c r="E186" s="2"/>
      <c r="F186" s="2"/>
    </row>
    <row r="187" spans="2:8" x14ac:dyDescent="0.2">
      <c r="B187" s="2"/>
      <c r="C187" s="2"/>
      <c r="D187" s="2"/>
      <c r="E187" s="2"/>
      <c r="F187" s="2"/>
    </row>
    <row r="188" spans="2:8" x14ac:dyDescent="0.2">
      <c r="B188" s="2"/>
      <c r="C188" s="2"/>
      <c r="D188" s="2"/>
      <c r="E188" s="2"/>
      <c r="F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ht="13.5" customHeight="1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ht="13.5" customHeight="1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ht="13.5" customHeight="1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ht="13.5" customHeight="1" x14ac:dyDescent="0.2">
      <c r="B202" s="2"/>
      <c r="C202" s="2"/>
      <c r="D202" s="2"/>
      <c r="E202" s="2"/>
      <c r="F202" s="2"/>
      <c r="G202" s="2"/>
      <c r="H202" s="2"/>
    </row>
    <row r="203" spans="2:8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  <c r="F205" s="2"/>
      <c r="G205" s="2"/>
      <c r="H205" s="2"/>
    </row>
    <row r="206" spans="2:8" ht="13.5" customHeight="1" x14ac:dyDescent="0.2">
      <c r="B206" s="2"/>
      <c r="C206" s="2"/>
      <c r="D206" s="2"/>
      <c r="E206" s="2"/>
      <c r="F206" s="2"/>
      <c r="G206" s="2"/>
      <c r="H206" s="2"/>
    </row>
    <row r="207" spans="2:8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x14ac:dyDescent="0.2">
      <c r="B209" s="2"/>
      <c r="C209" s="2"/>
      <c r="D209" s="2"/>
      <c r="E209" s="2"/>
      <c r="F209" s="2"/>
      <c r="G209" s="2"/>
      <c r="H209" s="2"/>
    </row>
    <row r="210" spans="2:8" ht="13.5" customHeight="1" x14ac:dyDescent="0.2">
      <c r="B210" s="2"/>
      <c r="C210" s="2"/>
      <c r="D210" s="2"/>
      <c r="E210" s="2"/>
      <c r="F210" s="2"/>
      <c r="G210" s="2"/>
      <c r="H210" s="2"/>
    </row>
    <row r="211" spans="2:8" x14ac:dyDescent="0.2">
      <c r="B211" s="2"/>
      <c r="C211" s="2"/>
      <c r="D211" s="2"/>
      <c r="E211" s="2"/>
      <c r="F211" s="2"/>
      <c r="G211" s="2"/>
      <c r="H211" s="2"/>
    </row>
    <row r="212" spans="2:8" x14ac:dyDescent="0.2">
      <c r="B212" s="2"/>
      <c r="C212" s="2"/>
      <c r="D212" s="2"/>
      <c r="E212" s="2"/>
      <c r="F212" s="2"/>
      <c r="G212" s="2"/>
      <c r="H212" s="2"/>
    </row>
    <row r="213" spans="2:8" x14ac:dyDescent="0.2">
      <c r="B213" s="2"/>
      <c r="C213" s="2"/>
      <c r="D213" s="2"/>
      <c r="E213" s="2"/>
    </row>
    <row r="214" spans="2:8" ht="13.5" customHeight="1" x14ac:dyDescent="0.2">
      <c r="B214" s="2"/>
      <c r="C214" s="2"/>
      <c r="D214" s="2"/>
      <c r="E214" s="2"/>
    </row>
    <row r="215" spans="2:8" x14ac:dyDescent="0.2">
      <c r="B215" s="2"/>
      <c r="C215" s="2"/>
      <c r="D215" s="2"/>
      <c r="E215" s="2"/>
    </row>
    <row r="216" spans="2:8" x14ac:dyDescent="0.2">
      <c r="B216" s="2"/>
      <c r="C216" s="2"/>
      <c r="D216" s="2"/>
      <c r="E216" s="2"/>
    </row>
    <row r="217" spans="2:8" x14ac:dyDescent="0.2">
      <c r="B217" s="2"/>
      <c r="C217" s="2"/>
      <c r="D217" s="2"/>
      <c r="E217" s="2"/>
    </row>
    <row r="218" spans="2:8" ht="13.5" customHeight="1" x14ac:dyDescent="0.2">
      <c r="B218" s="2"/>
      <c r="C218" s="2"/>
      <c r="D218" s="2"/>
      <c r="E218" s="2"/>
    </row>
    <row r="219" spans="2:8" x14ac:dyDescent="0.2">
      <c r="B219" s="2"/>
      <c r="C219" s="2"/>
      <c r="D219" s="2"/>
      <c r="E219" s="2"/>
    </row>
    <row r="220" spans="2:8" x14ac:dyDescent="0.2">
      <c r="B220" s="2"/>
      <c r="C220" s="2"/>
      <c r="D220" s="2"/>
      <c r="E220" s="2"/>
    </row>
    <row r="221" spans="2:8" x14ac:dyDescent="0.2">
      <c r="B221" s="2"/>
      <c r="C221" s="2"/>
      <c r="D221" s="2"/>
      <c r="E221" s="2"/>
    </row>
  </sheetData>
  <mergeCells count="22">
    <mergeCell ref="I160:J160"/>
    <mergeCell ref="J9:J12"/>
    <mergeCell ref="I9:I12"/>
    <mergeCell ref="I14:I15"/>
    <mergeCell ref="A14:A15"/>
    <mergeCell ref="B14:B15"/>
    <mergeCell ref="C14:C15"/>
    <mergeCell ref="D14:D15"/>
    <mergeCell ref="E14:E15"/>
    <mergeCell ref="H9:H12"/>
    <mergeCell ref="H14:H15"/>
    <mergeCell ref="F14:F15"/>
    <mergeCell ref="G14:G15"/>
    <mergeCell ref="F9:F12"/>
    <mergeCell ref="H2:J2"/>
    <mergeCell ref="J14:J15"/>
    <mergeCell ref="A9:A11"/>
    <mergeCell ref="B9:B12"/>
    <mergeCell ref="C9:C12"/>
    <mergeCell ref="D9:D12"/>
    <mergeCell ref="E9:E12"/>
    <mergeCell ref="G9:G12"/>
  </mergeCells>
  <pageMargins left="0.31496062992125984" right="0.19685039370078741" top="0.39370078740157483" bottom="0.19685039370078741" header="0" footer="0.19685039370078741"/>
  <pageSetup paperSize="9" scale="58" orientation="landscape" r:id="rId1"/>
  <headerFooter differentFirst="1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13.06.19 сес(червень )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2019-06-14T05:25:06Z</cp:lastPrinted>
  <dcterms:created xsi:type="dcterms:W3CDTF">2009-01-05T12:12:51Z</dcterms:created>
  <dcterms:modified xsi:type="dcterms:W3CDTF">2021-09-28T11:32:27Z</dcterms:modified>
</cp:coreProperties>
</file>